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infraestructuratdf-my.sharepoint.com/personal/aarcos_tierradelfuego_gob_ar/Documents/IPIEC_Test/09 Justicia y Seguridad/"/>
    </mc:Choice>
  </mc:AlternateContent>
  <xr:revisionPtr revIDLastSave="63" documentId="11_03653101E4DEE2D577710ED8D8E481DE2C2AF3D3" xr6:coauthVersionLast="47" xr6:coauthVersionMax="47" xr10:uidLastSave="{C6232958-06C0-4C6D-9B84-86677D966700}"/>
  <bookViews>
    <workbookView xWindow="-120" yWindow="-120" windowWidth="24240" windowHeight="13140" firstSheet="5" activeTab="5" xr2:uid="{00000000-000D-0000-FFFF-FFFF00000000}"/>
  </bookViews>
  <sheets>
    <sheet name="Índice" sheetId="1" r:id="rId1"/>
    <sheet name="total provincial" sheetId="2" r:id="rId2"/>
    <sheet name="Ushuaia" sheetId="3" r:id="rId3"/>
    <sheet name="Río Grande" sheetId="4" r:id="rId4"/>
    <sheet name="Tolhuin" sheetId="5" r:id="rId5"/>
    <sheet name="Ficha Tecnica"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BNXXJnKFLdiO6RHkaWWGYGvKZgwcoHMWTVBw1fO1dJw="/>
    </ext>
  </extLst>
</workbook>
</file>

<file path=xl/calcChain.xml><?xml version="1.0" encoding="utf-8"?>
<calcChain xmlns="http://schemas.openxmlformats.org/spreadsheetml/2006/main">
  <c r="R63" i="4" l="1"/>
  <c r="O63" i="4"/>
  <c r="X62" i="4"/>
  <c r="U62" i="4"/>
  <c r="R62" i="4"/>
  <c r="O62" i="4"/>
  <c r="L62" i="4"/>
  <c r="I62" i="4"/>
  <c r="F62" i="4"/>
  <c r="X61" i="4"/>
  <c r="U61" i="4"/>
  <c r="R61" i="4"/>
  <c r="O61" i="4"/>
  <c r="L61" i="4"/>
  <c r="I61" i="4"/>
  <c r="F61" i="4"/>
  <c r="X60" i="4"/>
  <c r="U60" i="4"/>
  <c r="R60" i="4"/>
  <c r="O60" i="4"/>
  <c r="L60" i="4"/>
  <c r="I60" i="4"/>
  <c r="F60" i="4"/>
  <c r="X59" i="4"/>
  <c r="U59" i="4"/>
  <c r="R59" i="4"/>
  <c r="O59" i="4"/>
  <c r="L59" i="4"/>
  <c r="I59" i="4"/>
  <c r="F59" i="4"/>
  <c r="I58" i="4"/>
  <c r="F58" i="4"/>
  <c r="X57" i="4"/>
  <c r="U57" i="4"/>
  <c r="R57" i="4"/>
  <c r="I57" i="4"/>
  <c r="F57" i="4"/>
  <c r="X56" i="4"/>
  <c r="U56" i="4"/>
  <c r="F55" i="4"/>
  <c r="X54" i="4"/>
  <c r="O54" i="4"/>
  <c r="F54" i="4"/>
  <c r="X53" i="4"/>
  <c r="U53" i="4"/>
  <c r="I53" i="4"/>
  <c r="F53" i="4"/>
  <c r="X52" i="4"/>
  <c r="U52" i="4"/>
  <c r="R52" i="4"/>
  <c r="O52" i="4"/>
  <c r="L52" i="4"/>
  <c r="I52" i="4"/>
  <c r="F52" i="4"/>
  <c r="X50" i="4"/>
  <c r="U50" i="4"/>
  <c r="R50" i="4"/>
  <c r="O50" i="4"/>
  <c r="L50" i="4"/>
  <c r="I50" i="4"/>
  <c r="F50" i="4"/>
  <c r="X49" i="4"/>
  <c r="U49" i="4"/>
  <c r="R49" i="4"/>
  <c r="O49" i="4"/>
  <c r="L49" i="4"/>
  <c r="I49" i="4"/>
  <c r="F49" i="4"/>
  <c r="X48" i="4"/>
  <c r="U48" i="4"/>
  <c r="R48" i="4"/>
  <c r="O48" i="4"/>
  <c r="L48" i="4"/>
  <c r="I48" i="4"/>
  <c r="F48" i="4"/>
  <c r="X47" i="4"/>
  <c r="L47" i="4"/>
  <c r="L46" i="4"/>
  <c r="F46" i="4"/>
  <c r="X45" i="4"/>
  <c r="U45" i="4"/>
  <c r="R45" i="4"/>
  <c r="O45" i="4"/>
  <c r="L45" i="4"/>
  <c r="I45" i="4"/>
  <c r="F45" i="4"/>
  <c r="X44" i="4"/>
  <c r="U44" i="4"/>
  <c r="R44" i="4"/>
  <c r="O44" i="4"/>
  <c r="L44" i="4"/>
  <c r="I44" i="4"/>
  <c r="F44" i="4"/>
  <c r="X43" i="4"/>
  <c r="U43" i="4"/>
  <c r="R43" i="4"/>
  <c r="O43" i="4"/>
  <c r="L43" i="4"/>
  <c r="I43" i="4"/>
  <c r="F43" i="4"/>
  <c r="X41" i="4"/>
  <c r="U41" i="4"/>
  <c r="L41" i="4"/>
  <c r="I41" i="4"/>
  <c r="F41" i="4"/>
  <c r="X40" i="4"/>
  <c r="U40" i="4"/>
  <c r="R40" i="4"/>
  <c r="O40" i="4"/>
  <c r="L40" i="4"/>
  <c r="I40" i="4"/>
  <c r="F40" i="4"/>
  <c r="X38" i="4"/>
  <c r="U38" i="4"/>
  <c r="R38" i="4"/>
  <c r="O38" i="4"/>
  <c r="L38" i="4"/>
  <c r="F38" i="4"/>
  <c r="X37" i="4"/>
  <c r="U37" i="4"/>
  <c r="R37" i="4"/>
  <c r="O37" i="4"/>
  <c r="L37" i="4"/>
  <c r="I37" i="4"/>
  <c r="F37" i="4"/>
  <c r="X36" i="4"/>
  <c r="U36" i="4"/>
  <c r="O36" i="4"/>
  <c r="F36" i="4"/>
  <c r="X35" i="4"/>
  <c r="U35" i="4"/>
  <c r="R35" i="4"/>
  <c r="O35" i="4"/>
  <c r="L35" i="4"/>
  <c r="I35" i="4"/>
  <c r="F35" i="4"/>
  <c r="X33" i="4"/>
  <c r="U33" i="4"/>
  <c r="R33" i="4"/>
  <c r="O33" i="4"/>
  <c r="L33" i="4"/>
  <c r="I33" i="4"/>
  <c r="F33" i="4"/>
  <c r="R32" i="4"/>
  <c r="O32" i="4"/>
  <c r="L32" i="4"/>
  <c r="I32" i="4"/>
  <c r="F32" i="4"/>
  <c r="X31" i="4"/>
  <c r="U31" i="4"/>
  <c r="R31" i="4"/>
  <c r="O31" i="4"/>
  <c r="L31" i="4"/>
  <c r="I31" i="4"/>
  <c r="F31" i="4"/>
  <c r="X30" i="4"/>
  <c r="U30" i="4"/>
  <c r="R30" i="4"/>
  <c r="O30" i="4"/>
  <c r="L30" i="4"/>
  <c r="I30" i="4"/>
  <c r="F30" i="4"/>
  <c r="R28" i="4"/>
  <c r="O28" i="4"/>
  <c r="L28" i="4"/>
  <c r="I28" i="4"/>
  <c r="F28" i="4"/>
  <c r="R27" i="4"/>
  <c r="L27" i="4"/>
  <c r="R26" i="4"/>
  <c r="F26" i="4"/>
  <c r="X25" i="4"/>
  <c r="U25" i="4"/>
  <c r="R25" i="4"/>
  <c r="O25" i="4"/>
  <c r="L25" i="4"/>
  <c r="I25" i="4"/>
  <c r="F25" i="4"/>
  <c r="X23" i="4"/>
  <c r="U23" i="4"/>
  <c r="R23" i="4"/>
  <c r="O23" i="4"/>
  <c r="L23" i="4"/>
  <c r="I23" i="4"/>
  <c r="F23" i="4"/>
  <c r="C23" i="4"/>
  <c r="B52" i="2"/>
  <c r="B41" i="2"/>
  <c r="B40" i="2"/>
  <c r="B39" i="2"/>
  <c r="B38" i="2"/>
  <c r="B37" i="2"/>
  <c r="B36" i="2"/>
  <c r="B33" i="2"/>
  <c r="B32" i="2"/>
  <c r="B31" i="2"/>
  <c r="B28" i="2"/>
  <c r="B27" i="2"/>
  <c r="C25" i="2"/>
</calcChain>
</file>

<file path=xl/sharedStrings.xml><?xml version="1.0" encoding="utf-8"?>
<sst xmlns="http://schemas.openxmlformats.org/spreadsheetml/2006/main" count="1510" uniqueCount="104">
  <si>
    <t>Delitos con intervención policial por año, cantidad y distribución según tipo de delito. Provincia de Tierra del Fuego AeIAS y ciudades de Ushuaia, Río Grande y Tolhuin</t>
  </si>
  <si>
    <t>Índice</t>
  </si>
  <si>
    <t>Total provincial</t>
  </si>
  <si>
    <t>Ushuaia</t>
  </si>
  <si>
    <t>Río Grande</t>
  </si>
  <si>
    <t>Tolhuin</t>
  </si>
  <si>
    <t>Ficha Tecnica</t>
  </si>
  <si>
    <t>-- Dato ínfimo, menos de la mitad del último dígito mostrado.que no corresponde presentar</t>
  </si>
  <si>
    <t>- Cero absoluto</t>
  </si>
  <si>
    <t>Delitos con intervención policial por año, cantidad y distribución según tipo de delito. Provincia de Tierra del Fuego AeIAS. Años 1991-2023</t>
  </si>
  <si>
    <t xml:space="preserve">Tipo de delito   </t>
  </si>
  <si>
    <t>Total de hechos delictuosos</t>
  </si>
  <si>
    <t>%</t>
  </si>
  <si>
    <t>Contra las personas  (culposos)</t>
  </si>
  <si>
    <t>Contra las personas  (dolosos)</t>
  </si>
  <si>
    <t>Homicidios  (dolosos)</t>
  </si>
  <si>
    <t>--</t>
  </si>
  <si>
    <t>Contra la honestidad</t>
  </si>
  <si>
    <t>-</t>
  </si>
  <si>
    <t>Contra la libertad</t>
  </si>
  <si>
    <t>Contra la propiedad</t>
  </si>
  <si>
    <t>Contra la Comunidad y la Administración Pública</t>
  </si>
  <si>
    <t>Contra la Ley de Estupefacientes</t>
  </si>
  <si>
    <t>Otros</t>
  </si>
  <si>
    <t xml:space="preserve">Tipo de Delito </t>
  </si>
  <si>
    <t>Cantidad</t>
  </si>
  <si>
    <t>Total Hechos delictuosos</t>
  </si>
  <si>
    <t>Contra las Personas</t>
  </si>
  <si>
    <t xml:space="preserve">   Homicidios Dolosos</t>
  </si>
  <si>
    <t xml:space="preserve">   Homicidios dolosos en grado de tentativa</t>
  </si>
  <si>
    <t xml:space="preserve">   Homicidios Culposos e Accidentes de Tránsito</t>
  </si>
  <si>
    <t xml:space="preserve">   Homicidios culposos por otros hechos</t>
  </si>
  <si>
    <t xml:space="preserve">   Lesiones dolosas</t>
  </si>
  <si>
    <t xml:space="preserve">   Lesiones culposas en accidentes de tránsito</t>
  </si>
  <si>
    <t xml:space="preserve">   Lesiones culposas por otros hechos</t>
  </si>
  <si>
    <t xml:space="preserve">   Otros delitos contra las personas</t>
  </si>
  <si>
    <t>Otros Delitos Contra las Personas</t>
  </si>
  <si>
    <t xml:space="preserve">   Delitos contra el honor</t>
  </si>
  <si>
    <t xml:space="preserve">   Abuso sexual con acceso carnal (Violación)</t>
  </si>
  <si>
    <t xml:space="preserve">   Otros delitos contra la integridad sexual</t>
  </si>
  <si>
    <t xml:space="preserve">   Delitos contra el estado civil</t>
  </si>
  <si>
    <t xml:space="preserve">   Amenazas</t>
  </si>
  <si>
    <t xml:space="preserve">   Otros delitos contra la libertad</t>
  </si>
  <si>
    <t>Contra la Propiedad</t>
  </si>
  <si>
    <t xml:space="preserve">   Robos (excluye los agravados por el resultado de lesiones y/o muertes)</t>
  </si>
  <si>
    <t>.</t>
  </si>
  <si>
    <t xml:space="preserve">   Tentativas de robo (excluye las agravadas por el res.de lesiones y/o muertes)</t>
  </si>
  <si>
    <t xml:space="preserve">   Robos agravados por el resultado de lesiones y/o muertes</t>
  </si>
  <si>
    <t xml:space="preserve">   Tentativas de robo agravado por el resultado de lesiones y/o muertes</t>
  </si>
  <si>
    <t xml:space="preserve">   Hurtos</t>
  </si>
  <si>
    <t xml:space="preserve">   Tentativas de hurto</t>
  </si>
  <si>
    <t xml:space="preserve">   Otros delitos contra la propiedad</t>
  </si>
  <si>
    <t xml:space="preserve">   Delitos contra la seguridad pública</t>
  </si>
  <si>
    <t xml:space="preserve">   Delitos contra el orden público</t>
  </si>
  <si>
    <t xml:space="preserve">   Delitos contra la seguridad de la nación</t>
  </si>
  <si>
    <t xml:space="preserve">   Delitos contra los poderes públicos y el orden constitucional</t>
  </si>
  <si>
    <t xml:space="preserve">   Delitos contra la administración pública</t>
  </si>
  <si>
    <t xml:space="preserve">   Delitos contra la fe pública</t>
  </si>
  <si>
    <t xml:space="preserve">   Ley 23.737 (estupefacientes)</t>
  </si>
  <si>
    <t xml:space="preserve">   Otros delitos previstos en leyes especiales</t>
  </si>
  <si>
    <t xml:space="preserve">   Figuras contravencionales</t>
  </si>
  <si>
    <t xml:space="preserve">   Suicidios (consumados)</t>
  </si>
  <si>
    <t xml:space="preserve">   Delito contra el orden económico y financiero</t>
  </si>
  <si>
    <r>
      <rPr>
        <b/>
        <sz val="8"/>
        <color theme="1"/>
        <rFont val="Arial"/>
        <family val="2"/>
      </rPr>
      <t xml:space="preserve">Nota: </t>
    </r>
    <r>
      <rPr>
        <sz val="8"/>
        <color theme="1"/>
        <rFont val="Arial"/>
        <family val="2"/>
      </rPr>
      <t>Para la categorización de los hechos delictuosos se implementó, a partir de marzo 2014, la Clasificación Internacional de Delitos con Fines Estadísticos. Esta clasificación de delitos se basa en conceptos, definiciones y principios convenidos internacionalmente con el fin de mejorar la coherencia y comparabilidad internacional de las estadísticas sobre el delito, además de mejorar la capacidad de análisis a nivel nacional e internacional.</t>
    </r>
  </si>
  <si>
    <r>
      <rPr>
        <b/>
        <sz val="8"/>
        <color theme="1"/>
        <rFont val="Arial"/>
        <family val="2"/>
      </rPr>
      <t>Fuente:</t>
    </r>
    <r>
      <rPr>
        <sz val="8"/>
        <color theme="1"/>
        <rFont val="Arial"/>
        <family val="2"/>
      </rPr>
      <t xml:space="preserve"> Instituto Provincial de Análisis e Investigación, Estadística y Censos sobre la base de datos del Ministerio de Seguridad de la Nación. Dirección Nacional de Informacion Operacional y Mapa del Delito.</t>
    </r>
  </si>
  <si>
    <t>Delitos con intervención policial por año, cantidad y distribución según tipo de delito. Ciudad de Ushuaia, provincia de Tierra del Fuego AeIAS. Años 1999-2023</t>
  </si>
  <si>
    <t>- -</t>
  </si>
  <si>
    <t>Delitos con intervención policial por año, cantidad y distribución según tipo de delito. Ciudad de Río Grande, provincia de Tierra del Fuego AeIAS. Años 1999-2023</t>
  </si>
  <si>
    <t>Delitos con intervención policial por año, cantidad y distribución según tipo de delito. Ciudad de Tolhuin, provincia de Tierra del Fuego AeIAS. Años 1999-2023</t>
  </si>
  <si>
    <t>FICHA TECNICA</t>
  </si>
  <si>
    <t>ARCHIVO</t>
  </si>
  <si>
    <t>09_03_01</t>
  </si>
  <si>
    <t>Tema</t>
  </si>
  <si>
    <t>Justicia y Seguridad</t>
  </si>
  <si>
    <t>Subtema</t>
  </si>
  <si>
    <t xml:space="preserve">Delincuencia </t>
  </si>
  <si>
    <t>Serie</t>
  </si>
  <si>
    <t>Delitos con intervención policial por año, cantidad y distribución según tipo de delito.</t>
  </si>
  <si>
    <t>Objetivo</t>
  </si>
  <si>
    <t>Mostrar el volumen y la evolución de los hechos delictuosos ocurridos en la Provincia de Tierra del Fuego AeIAS, registrados a través de las denuncias realizadas por las fuerzas de seguridad, especificadas por tipo de delito. Se muestra también el peso relativo de cada tipo de delito respecto del total de hechos delictuosos registrados en el año.</t>
  </si>
  <si>
    <t>Cobertura geográfica</t>
  </si>
  <si>
    <t>Provincia Tierra del Fuego AeIAS y ciudades de Ushuaia, Río Grande y Tolhuin</t>
  </si>
  <si>
    <t>Cobertura temporal</t>
  </si>
  <si>
    <t>1991-2024</t>
  </si>
  <si>
    <t>Variable 1</t>
  </si>
  <si>
    <t>Hecho delictuoso registrado</t>
  </si>
  <si>
    <t>Definición operativa</t>
  </si>
  <si>
    <t xml:space="preserve">Recuento de los actos en los que presuntamente se cometen uno o más delitos y que ingresa al sistema penal a través de la denuncia de la víctima o la actuación de las fuerzas de seguridad. Estos hechos son acciones tipificadas como ilícitas y antijurídicas por el Código Penal y Leyes Especiales de la Nación. Se contabilizan hechos presuntamente delictuosos debido a que se nutre de lo relevado en las primeras actuaciones policiales u otros organismos de toma de denuncias, que pueden no tener información suficiente para definir la existencia o no de un delito, lo cual será definido en los procesos judiciales subsiguientes. </t>
  </si>
  <si>
    <t>Unidad de medida</t>
  </si>
  <si>
    <t>Método de cálculo (formula)</t>
  </si>
  <si>
    <t>Sumatoria de los hechos delictuosos registrados, por año.</t>
  </si>
  <si>
    <t xml:space="preserve">Variable 2 </t>
  </si>
  <si>
    <t>Hecho delictuoso por tipo de delito</t>
  </si>
  <si>
    <t>Hechos delictuosos desagragados por tipo de delito, expresado en valores absolutos y en porcentaje. A partir de marzo/14 se los categoriza de acuerdo a la Clasificación Internacional de los Delitos propuesta por la UNODC</t>
  </si>
  <si>
    <t>Cantidad y porcentaje</t>
  </si>
  <si>
    <t xml:space="preserve">Cantidad: Sumatoria de cada tipo de delito registrado, en un período determinado.
Porcentaje: Cociente entre la sumatoria del cada tipo de delito registrado en un período determinado y la cantidad total de delitos registrados en ese mismo perído, multiplicado por cien.
</t>
  </si>
  <si>
    <t>Periodicidad de recepción (información secundaria)</t>
  </si>
  <si>
    <t>Mensual</t>
  </si>
  <si>
    <t>Periodicidad de difusión</t>
  </si>
  <si>
    <t>Anual</t>
  </si>
  <si>
    <t>Nota</t>
  </si>
  <si>
    <t>Para la categorización de los hechos delictuosos se implementó, a partir de marzo 2014, la Clasificación Internacional de Delitos con Fines Estadísticos. Esta clasificación de delitos se basa en conceptos, definiciones y principios convenidos internacionalmente con el fin de mejorar la coherencia y comparabilidad internacional de las estadísticas sobre el delito, además de mejorar la capacidad de análisis a nivel nacional e internacional.</t>
  </si>
  <si>
    <t>Fuente</t>
  </si>
  <si>
    <t>Instituto Provincial de Análisis e Investigación, Estadística y Censos sobre la base de datos del Ministerio de Seguridad de la Nación. Dirección Nacional de Informacion Operacional y Mapa del Delito.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</si>
</sst>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
    <numFmt numFmtId="166" formatCode="_-* #,##0_-;\-* #,##0_-;_-* &quot;-&quot;??_-;_-@"/>
    <numFmt numFmtId="167" formatCode="_-* #,##0_-;\-* #,##0_-;_-* &quot;-&quot;_-;_-@\ "/>
    <numFmt numFmtId="168" formatCode="_-* #,##0.0_-;\-* #,##0.0_-;_-* &quot;-&quot;_-;_-@\ "/>
    <numFmt numFmtId="169" formatCode="0.0%"/>
    <numFmt numFmtId="170" formatCode="#,##0.0"/>
  </numFmts>
  <fonts count="20">
    <font>
      <sz val="11"/>
      <color theme="1"/>
      <name val="Calibri"/>
      <scheme val="minor"/>
    </font>
    <font>
      <sz val="8"/>
      <color theme="1"/>
      <name val="Arial"/>
      <family val="2"/>
    </font>
    <font>
      <b/>
      <sz val="8"/>
      <color theme="1"/>
      <name val="Arial"/>
      <family val="2"/>
    </font>
    <font>
      <u/>
      <sz val="8"/>
      <color theme="10"/>
      <name val="Arial"/>
      <family val="2"/>
    </font>
    <font>
      <sz val="8"/>
      <color theme="10"/>
      <name val="Arial"/>
      <family val="2"/>
    </font>
    <font>
      <sz val="9"/>
      <color theme="1"/>
      <name val="Arial"/>
      <family val="2"/>
    </font>
    <font>
      <sz val="9"/>
      <color rgb="FF333333"/>
      <name val="Arial"/>
      <family val="2"/>
    </font>
    <font>
      <sz val="11"/>
      <color theme="1"/>
      <name val="Calibri"/>
      <family val="2"/>
      <scheme val="minor"/>
    </font>
    <font>
      <sz val="8"/>
      <color rgb="FF333333"/>
      <name val="Verdana"/>
      <family val="2"/>
    </font>
    <font>
      <sz val="11"/>
      <name val="Calibri"/>
      <family val="2"/>
    </font>
    <font>
      <b/>
      <sz val="11"/>
      <color theme="1"/>
      <name val="Calibri"/>
      <family val="2"/>
    </font>
    <font>
      <sz val="8"/>
      <color rgb="FFFF0000"/>
      <name val="Arial"/>
      <family val="2"/>
    </font>
    <font>
      <sz val="11"/>
      <color theme="1"/>
      <name val="Calibri"/>
      <family val="2"/>
    </font>
    <font>
      <b/>
      <sz val="8"/>
      <color rgb="FF000000"/>
      <name val="Arial"/>
      <family val="2"/>
    </font>
    <font>
      <sz val="8"/>
      <color rgb="FF000000"/>
      <name val="Arial"/>
      <family val="2"/>
    </font>
    <font>
      <sz val="11"/>
      <color rgb="FF000000"/>
      <name val="Calibri"/>
      <family val="2"/>
    </font>
    <font>
      <b/>
      <sz val="8"/>
      <color rgb="FFFF0000"/>
      <name val="Arial"/>
      <family val="2"/>
    </font>
    <font>
      <b/>
      <sz val="9"/>
      <color theme="1"/>
      <name val="Arial"/>
      <family val="2"/>
    </font>
    <font>
      <b/>
      <sz val="9"/>
      <color theme="1"/>
      <name val="Calibri"/>
      <family val="2"/>
    </font>
    <font>
      <sz val="9"/>
      <color theme="1"/>
      <name val="Calibri"/>
      <family val="2"/>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DE9D9"/>
        <bgColor rgb="FFFDE9D9"/>
      </patternFill>
    </fill>
  </fills>
  <borders count="9">
    <border>
      <left/>
      <right/>
      <top/>
      <bottom/>
      <diagonal/>
    </border>
    <border>
      <left/>
      <right/>
      <top/>
      <bottom/>
      <diagonal/>
    </border>
    <border>
      <left/>
      <right/>
      <top/>
      <bottom style="thin">
        <color rgb="FF000000"/>
      </bottom>
      <diagonal/>
    </border>
    <border>
      <left/>
      <right/>
      <top/>
      <bottom style="medium">
        <color rgb="FF000000"/>
      </bottom>
      <diagonal/>
    </border>
    <border>
      <left/>
      <right/>
      <top style="thin">
        <color rgb="FF000000"/>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medium">
        <color rgb="FF000000"/>
      </top>
      <bottom style="thin">
        <color rgb="FF000000"/>
      </bottom>
      <diagonal/>
    </border>
    <border>
      <left/>
      <right/>
      <top style="thin">
        <color rgb="FF000000"/>
      </top>
      <bottom style="medium">
        <color rgb="FF000000"/>
      </bottom>
      <diagonal/>
    </border>
  </borders>
  <cellStyleXfs count="1">
    <xf numFmtId="0" fontId="0" fillId="0" borderId="0"/>
  </cellStyleXfs>
  <cellXfs count="133">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6" fillId="0" borderId="0" xfId="0" applyFont="1"/>
    <xf numFmtId="0" fontId="7" fillId="0" borderId="0" xfId="0" applyFont="1" applyAlignment="1">
      <alignment horizontal="right"/>
    </xf>
    <xf numFmtId="0" fontId="8" fillId="0" borderId="0" xfId="0" applyFont="1"/>
    <xf numFmtId="0" fontId="10" fillId="0" borderId="0" xfId="0" applyFont="1" applyAlignment="1">
      <alignment vertical="center"/>
    </xf>
    <xf numFmtId="0" fontId="1" fillId="0" borderId="0" xfId="0" applyFont="1"/>
    <xf numFmtId="3" fontId="1" fillId="0" borderId="0" xfId="0" applyNumberFormat="1" applyFont="1"/>
    <xf numFmtId="3" fontId="1" fillId="0" borderId="0" xfId="0" applyNumberFormat="1" applyFont="1" applyAlignment="1">
      <alignment horizontal="right"/>
    </xf>
    <xf numFmtId="0" fontId="12" fillId="0" borderId="0" xfId="0" applyFont="1"/>
    <xf numFmtId="3" fontId="2" fillId="0" borderId="0" xfId="0" applyNumberFormat="1" applyFont="1"/>
    <xf numFmtId="3" fontId="2" fillId="0" borderId="0" xfId="0" applyNumberFormat="1" applyFont="1" applyAlignment="1">
      <alignment horizontal="right"/>
    </xf>
    <xf numFmtId="3" fontId="10" fillId="0" borderId="0" xfId="0" applyNumberFormat="1" applyFont="1" applyAlignment="1">
      <alignment vertical="center"/>
    </xf>
    <xf numFmtId="164" fontId="2" fillId="0" borderId="0" xfId="0" applyNumberFormat="1" applyFont="1"/>
    <xf numFmtId="164" fontId="2" fillId="0" borderId="0" xfId="0" applyNumberFormat="1" applyFont="1" applyAlignment="1">
      <alignment horizontal="right"/>
    </xf>
    <xf numFmtId="164" fontId="1" fillId="0" borderId="0" xfId="0" applyNumberFormat="1" applyFont="1" applyAlignment="1">
      <alignment horizontal="right"/>
    </xf>
    <xf numFmtId="0" fontId="14" fillId="0" borderId="0" xfId="0" applyFont="1"/>
    <xf numFmtId="165" fontId="2" fillId="0" borderId="0" xfId="0" applyNumberFormat="1" applyFont="1" applyAlignment="1">
      <alignment horizontal="right"/>
    </xf>
    <xf numFmtId="0" fontId="1" fillId="0" borderId="0" xfId="0" applyFont="1" applyAlignment="1">
      <alignment horizontal="left"/>
    </xf>
    <xf numFmtId="0" fontId="2" fillId="0" borderId="0" xfId="0" applyFont="1" applyAlignment="1">
      <alignment horizontal="center" vertical="center"/>
    </xf>
    <xf numFmtId="0" fontId="10" fillId="0" borderId="0" xfId="0" applyFont="1" applyAlignment="1">
      <alignment horizontal="right" vertical="center"/>
    </xf>
    <xf numFmtId="0" fontId="1"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 fillId="0" borderId="0" xfId="0" applyFont="1" applyAlignment="1">
      <alignment horizontal="right"/>
    </xf>
    <xf numFmtId="0" fontId="12" fillId="0" borderId="0" xfId="0" applyFont="1" applyAlignment="1">
      <alignment horizontal="right"/>
    </xf>
    <xf numFmtId="167" fontId="14" fillId="3" borderId="0" xfId="0" applyNumberFormat="1" applyFont="1" applyFill="1" applyAlignment="1">
      <alignment horizontal="right"/>
    </xf>
    <xf numFmtId="167" fontId="14" fillId="0" borderId="0" xfId="0" applyNumberFormat="1" applyFont="1" applyAlignment="1">
      <alignment horizontal="right"/>
    </xf>
    <xf numFmtId="3" fontId="14" fillId="0" borderId="0" xfId="0" applyNumberFormat="1" applyFont="1" applyAlignment="1">
      <alignment horizontal="right"/>
    </xf>
    <xf numFmtId="164" fontId="7" fillId="0" borderId="0" xfId="0" applyNumberFormat="1" applyFont="1"/>
    <xf numFmtId="0" fontId="15" fillId="0" borderId="0" xfId="0" applyFont="1"/>
    <xf numFmtId="3" fontId="15" fillId="0" borderId="0" xfId="0" applyNumberFormat="1" applyFont="1"/>
    <xf numFmtId="164" fontId="1" fillId="0" borderId="0" xfId="0" applyNumberFormat="1" applyFont="1"/>
    <xf numFmtId="164" fontId="1" fillId="0" borderId="0" xfId="0" quotePrefix="1" applyNumberFormat="1" applyFont="1" applyAlignment="1">
      <alignment horizontal="right"/>
    </xf>
    <xf numFmtId="0" fontId="10" fillId="0" borderId="0" xfId="0" applyFont="1" applyAlignment="1">
      <alignment horizontal="center" vertical="center"/>
    </xf>
    <xf numFmtId="165" fontId="1" fillId="0" borderId="0" xfId="0" applyNumberFormat="1" applyFont="1" applyAlignment="1">
      <alignment horizontal="right"/>
    </xf>
    <xf numFmtId="0" fontId="17" fillId="4" borderId="3" xfId="0" applyFont="1" applyFill="1" applyBorder="1" applyAlignment="1">
      <alignment vertical="top" wrapText="1"/>
    </xf>
    <xf numFmtId="0" fontId="17" fillId="4" borderId="4" xfId="0" applyFont="1" applyFill="1" applyBorder="1" applyAlignment="1">
      <alignment vertical="top" wrapText="1"/>
    </xf>
    <xf numFmtId="0" fontId="17" fillId="4" borderId="5" xfId="0" applyFont="1" applyFill="1" applyBorder="1" applyAlignment="1">
      <alignment vertical="top" wrapText="1"/>
    </xf>
    <xf numFmtId="0" fontId="17" fillId="4" borderId="6" xfId="0" applyFont="1" applyFill="1" applyBorder="1" applyAlignment="1">
      <alignment vertical="top" wrapText="1"/>
    </xf>
    <xf numFmtId="0" fontId="17" fillId="4" borderId="6" xfId="0" applyFont="1" applyFill="1" applyBorder="1" applyAlignment="1">
      <alignment horizontal="left" vertical="top" wrapText="1"/>
    </xf>
    <xf numFmtId="0" fontId="18" fillId="4" borderId="6" xfId="0" applyFont="1" applyFill="1" applyBorder="1" applyAlignment="1">
      <alignment horizontal="left" vertical="top" wrapText="1"/>
    </xf>
    <xf numFmtId="0" fontId="5" fillId="0" borderId="0" xfId="0" applyFont="1" applyAlignment="1">
      <alignment vertical="top" wrapText="1"/>
    </xf>
    <xf numFmtId="0" fontId="14" fillId="3" borderId="0" xfId="0" applyFont="1" applyFill="1" applyAlignment="1">
      <alignment horizontal="left" vertical="top" wrapText="1"/>
    </xf>
    <xf numFmtId="0" fontId="5" fillId="4" borderId="7" xfId="0" applyFont="1" applyFill="1" applyBorder="1" applyAlignment="1">
      <alignment vertical="top" wrapText="1"/>
    </xf>
    <xf numFmtId="0" fontId="1" fillId="4" borderId="7" xfId="0" applyFont="1" applyFill="1" applyBorder="1" applyAlignment="1">
      <alignment vertical="top" wrapText="1"/>
    </xf>
    <xf numFmtId="0" fontId="5" fillId="4" borderId="4" xfId="0" applyFont="1" applyFill="1" applyBorder="1" applyAlignment="1">
      <alignment vertical="top" wrapText="1"/>
    </xf>
    <xf numFmtId="0" fontId="1" fillId="4" borderId="4" xfId="0" applyFont="1" applyFill="1" applyBorder="1" applyAlignment="1">
      <alignment vertical="top" wrapText="1"/>
    </xf>
    <xf numFmtId="0" fontId="5" fillId="4" borderId="8" xfId="0" applyFont="1" applyFill="1" applyBorder="1" applyAlignment="1">
      <alignment vertical="top" wrapText="1"/>
    </xf>
    <xf numFmtId="0" fontId="14" fillId="4" borderId="8" xfId="0" applyFont="1" applyFill="1" applyBorder="1" applyAlignment="1">
      <alignment vertical="top" wrapText="1"/>
    </xf>
    <xf numFmtId="0" fontId="19" fillId="0" borderId="0" xfId="0" applyFont="1" applyAlignment="1">
      <alignment wrapText="1"/>
    </xf>
    <xf numFmtId="0" fontId="1" fillId="0" borderId="0" xfId="0" applyFont="1" applyAlignment="1">
      <alignment wrapText="1"/>
    </xf>
    <xf numFmtId="0" fontId="19" fillId="0" borderId="0" xfId="0" applyFont="1"/>
    <xf numFmtId="0" fontId="1" fillId="0" borderId="4" xfId="0" applyFont="1" applyBorder="1" applyAlignment="1">
      <alignment horizontal="center" vertical="center"/>
    </xf>
    <xf numFmtId="0" fontId="1" fillId="0" borderId="4" xfId="0" applyFont="1" applyBorder="1" applyAlignment="1">
      <alignment horizontal="right" vertical="center"/>
    </xf>
    <xf numFmtId="3" fontId="11" fillId="0" borderId="1" xfId="0" applyNumberFormat="1" applyFont="1" applyBorder="1"/>
    <xf numFmtId="3" fontId="1" fillId="0" borderId="1" xfId="0" applyNumberFormat="1" applyFont="1" applyBorder="1"/>
    <xf numFmtId="3" fontId="13" fillId="0" borderId="1" xfId="0" applyNumberFormat="1" applyFont="1" applyBorder="1" applyAlignment="1">
      <alignment horizontal="right"/>
    </xf>
    <xf numFmtId="0" fontId="1" fillId="0" borderId="2" xfId="0" applyFont="1" applyBorder="1"/>
    <xf numFmtId="164" fontId="1" fillId="0" borderId="2" xfId="0" applyNumberFormat="1" applyFont="1" applyBorder="1" applyAlignment="1">
      <alignment horizontal="right"/>
    </xf>
    <xf numFmtId="0" fontId="1" fillId="2" borderId="1" xfId="0" applyFont="1" applyFill="1" applyBorder="1" applyAlignment="1">
      <alignment horizontal="center" vertical="center"/>
    </xf>
    <xf numFmtId="0" fontId="12" fillId="0" borderId="5" xfId="0" applyFont="1" applyBorder="1" applyAlignment="1">
      <alignment vertical="center"/>
    </xf>
    <xf numFmtId="0" fontId="1" fillId="2" borderId="2" xfId="0" applyFont="1" applyFill="1" applyBorder="1" applyAlignment="1">
      <alignment horizontal="center"/>
    </xf>
    <xf numFmtId="0" fontId="12" fillId="0" borderId="2" xfId="0" applyFont="1" applyBorder="1"/>
    <xf numFmtId="0" fontId="1" fillId="2" borderId="2" xfId="0" applyFont="1" applyFill="1" applyBorder="1" applyAlignment="1">
      <alignment horizontal="right"/>
    </xf>
    <xf numFmtId="0" fontId="2" fillId="2" borderId="1" xfId="0" applyFont="1" applyFill="1" applyBorder="1"/>
    <xf numFmtId="166" fontId="2" fillId="2" borderId="1" xfId="0" applyNumberFormat="1" applyFont="1" applyFill="1" applyBorder="1" applyAlignment="1">
      <alignment horizontal="right"/>
    </xf>
    <xf numFmtId="167" fontId="2" fillId="0" borderId="1" xfId="0" applyNumberFormat="1" applyFont="1" applyBorder="1" applyAlignment="1">
      <alignment horizontal="right"/>
    </xf>
    <xf numFmtId="168" fontId="2" fillId="0" borderId="1" xfId="0" applyNumberFormat="1" applyFont="1" applyBorder="1" applyAlignment="1">
      <alignment horizontal="right"/>
    </xf>
    <xf numFmtId="167" fontId="2" fillId="2" borderId="1" xfId="0" applyNumberFormat="1" applyFont="1" applyFill="1" applyBorder="1" applyAlignment="1">
      <alignment horizontal="right"/>
    </xf>
    <xf numFmtId="168" fontId="2" fillId="2" borderId="1" xfId="0" applyNumberFormat="1" applyFont="1" applyFill="1" applyBorder="1" applyAlignment="1">
      <alignment horizontal="right"/>
    </xf>
    <xf numFmtId="3" fontId="2" fillId="2" borderId="1" xfId="0" applyNumberFormat="1" applyFont="1" applyFill="1" applyBorder="1" applyAlignment="1">
      <alignment horizontal="right"/>
    </xf>
    <xf numFmtId="167" fontId="2" fillId="3" borderId="1" xfId="0" applyNumberFormat="1" applyFont="1" applyFill="1" applyBorder="1" applyAlignment="1">
      <alignment horizontal="right"/>
    </xf>
    <xf numFmtId="169" fontId="2" fillId="3" borderId="1" xfId="0" applyNumberFormat="1" applyFont="1" applyFill="1" applyBorder="1" applyAlignment="1">
      <alignment horizontal="right"/>
    </xf>
    <xf numFmtId="168" fontId="2" fillId="3" borderId="1" xfId="0" applyNumberFormat="1" applyFont="1" applyFill="1" applyBorder="1" applyAlignment="1">
      <alignment horizontal="right"/>
    </xf>
    <xf numFmtId="168" fontId="1" fillId="3" borderId="1" xfId="0" applyNumberFormat="1" applyFont="1" applyFill="1" applyBorder="1" applyAlignment="1">
      <alignment horizontal="right"/>
    </xf>
    <xf numFmtId="168" fontId="1" fillId="2" borderId="1" xfId="0" applyNumberFormat="1" applyFont="1" applyFill="1" applyBorder="1" applyAlignment="1">
      <alignment horizontal="right"/>
    </xf>
    <xf numFmtId="3" fontId="1" fillId="2" borderId="1" xfId="0" applyNumberFormat="1" applyFont="1" applyFill="1" applyBorder="1" applyAlignment="1">
      <alignment horizontal="right"/>
    </xf>
    <xf numFmtId="0" fontId="10" fillId="2" borderId="1" xfId="0" applyFont="1" applyFill="1" applyBorder="1"/>
    <xf numFmtId="168" fontId="1" fillId="3" borderId="2" xfId="0" applyNumberFormat="1" applyFont="1" applyFill="1" applyBorder="1" applyAlignment="1">
      <alignment horizontal="right"/>
    </xf>
    <xf numFmtId="167" fontId="14" fillId="0" borderId="2" xfId="0" applyNumberFormat="1" applyFont="1" applyBorder="1" applyAlignment="1">
      <alignment horizontal="right"/>
    </xf>
    <xf numFmtId="168" fontId="1" fillId="2" borderId="2" xfId="0" applyNumberFormat="1" applyFont="1" applyFill="1" applyBorder="1" applyAlignment="1">
      <alignment horizontal="right"/>
    </xf>
    <xf numFmtId="3" fontId="1" fillId="0" borderId="2" xfId="0" applyNumberFormat="1" applyFont="1" applyBorder="1" applyAlignment="1">
      <alignment horizontal="right"/>
    </xf>
    <xf numFmtId="3" fontId="14" fillId="0" borderId="2" xfId="0" applyNumberFormat="1" applyFont="1" applyBorder="1" applyAlignment="1">
      <alignment horizontal="right"/>
    </xf>
    <xf numFmtId="3" fontId="1" fillId="2" borderId="2" xfId="0" applyNumberFormat="1" applyFont="1" applyFill="1" applyBorder="1" applyAlignment="1">
      <alignment horizontal="right"/>
    </xf>
    <xf numFmtId="168" fontId="1" fillId="2" borderId="1" xfId="0" quotePrefix="1" applyNumberFormat="1" applyFont="1" applyFill="1" applyBorder="1" applyAlignment="1">
      <alignment horizontal="right"/>
    </xf>
    <xf numFmtId="168" fontId="1" fillId="0" borderId="1" xfId="0" applyNumberFormat="1" applyFont="1" applyBorder="1" applyAlignment="1">
      <alignment horizontal="right"/>
    </xf>
    <xf numFmtId="167" fontId="2" fillId="0" borderId="2" xfId="0" applyNumberFormat="1" applyFont="1" applyBorder="1" applyAlignment="1">
      <alignment horizontal="right"/>
    </xf>
    <xf numFmtId="168" fontId="1" fillId="2" borderId="2" xfId="0" quotePrefix="1" applyNumberFormat="1" applyFont="1" applyFill="1" applyBorder="1" applyAlignment="1">
      <alignment horizontal="right"/>
    </xf>
    <xf numFmtId="164" fontId="1" fillId="0" borderId="2" xfId="0" applyNumberFormat="1" applyFont="1" applyBorder="1"/>
    <xf numFmtId="167" fontId="16" fillId="3" borderId="1" xfId="0" applyNumberFormat="1" applyFont="1" applyFill="1" applyBorder="1" applyAlignment="1">
      <alignment horizontal="right"/>
    </xf>
    <xf numFmtId="167" fontId="16" fillId="2" borderId="1" xfId="0" applyNumberFormat="1" applyFont="1" applyFill="1" applyBorder="1" applyAlignment="1">
      <alignment horizontal="right"/>
    </xf>
    <xf numFmtId="167" fontId="14" fillId="0" borderId="1" xfId="0" applyNumberFormat="1" applyFont="1" applyBorder="1" applyAlignment="1">
      <alignment horizontal="right"/>
    </xf>
    <xf numFmtId="168" fontId="1" fillId="0" borderId="2" xfId="0" applyNumberFormat="1" applyFont="1" applyBorder="1" applyAlignment="1">
      <alignment horizontal="right"/>
    </xf>
    <xf numFmtId="167" fontId="16" fillId="0" borderId="1" xfId="0" applyNumberFormat="1" applyFont="1" applyBorder="1" applyAlignment="1">
      <alignment horizontal="right"/>
    </xf>
    <xf numFmtId="167" fontId="14" fillId="3" borderId="2" xfId="0" applyNumberFormat="1" applyFont="1" applyFill="1" applyBorder="1" applyAlignment="1">
      <alignment horizontal="right"/>
    </xf>
    <xf numFmtId="0" fontId="17" fillId="4" borderId="2" xfId="0" applyFont="1" applyFill="1" applyBorder="1" applyAlignment="1">
      <alignment vertical="top" wrapText="1"/>
    </xf>
    <xf numFmtId="0" fontId="5" fillId="0" borderId="2" xfId="0" applyFont="1" applyBorder="1" applyAlignment="1">
      <alignment vertical="top" wrapText="1"/>
    </xf>
    <xf numFmtId="0" fontId="1" fillId="0" borderId="2" xfId="0" applyFont="1" applyBorder="1" applyAlignment="1">
      <alignment horizontal="left" vertical="top" wrapText="1"/>
    </xf>
    <xf numFmtId="0" fontId="5" fillId="0" borderId="4" xfId="0" applyFont="1" applyBorder="1" applyAlignment="1">
      <alignment vertical="top" wrapText="1"/>
    </xf>
    <xf numFmtId="0" fontId="1" fillId="3" borderId="4" xfId="0" applyFont="1" applyFill="1" applyBorder="1" applyAlignment="1">
      <alignment horizontal="left" vertical="top" wrapText="1"/>
    </xf>
    <xf numFmtId="0" fontId="5" fillId="0" borderId="5" xfId="0" applyFont="1" applyBorder="1" applyAlignment="1">
      <alignment vertical="top" wrapText="1"/>
    </xf>
    <xf numFmtId="0" fontId="1" fillId="3" borderId="5" xfId="0" applyFont="1" applyFill="1" applyBorder="1" applyAlignment="1">
      <alignment horizontal="left" vertical="top" wrapText="1"/>
    </xf>
    <xf numFmtId="0" fontId="14" fillId="3" borderId="4" xfId="0" applyFont="1" applyFill="1" applyBorder="1" applyAlignment="1">
      <alignment horizontal="left" vertical="top" wrapText="1"/>
    </xf>
    <xf numFmtId="0" fontId="14" fillId="3" borderId="5" xfId="0" applyFont="1" applyFill="1" applyBorder="1" applyAlignment="1">
      <alignment horizontal="left" vertical="top" wrapText="1"/>
    </xf>
    <xf numFmtId="0" fontId="12" fillId="0" borderId="1" xfId="0" applyFont="1" applyBorder="1" applyAlignment="1">
      <alignment vertical="center"/>
    </xf>
    <xf numFmtId="0" fontId="0" fillId="0" borderId="2" xfId="0" applyBorder="1"/>
    <xf numFmtId="0" fontId="1" fillId="0" borderId="1" xfId="0" applyFont="1" applyBorder="1" applyAlignment="1">
      <alignment horizontal="right"/>
    </xf>
    <xf numFmtId="0" fontId="12" fillId="0" borderId="1" xfId="0" applyFont="1" applyBorder="1"/>
    <xf numFmtId="0" fontId="0" fillId="0" borderId="1" xfId="0" applyBorder="1"/>
    <xf numFmtId="0" fontId="9" fillId="0" borderId="4" xfId="0" applyFont="1" applyBorder="1"/>
    <xf numFmtId="0" fontId="1" fillId="0" borderId="0" xfId="0" applyFont="1" applyAlignment="1">
      <alignment vertical="top" wrapText="1"/>
    </xf>
    <xf numFmtId="164" fontId="1" fillId="0" borderId="0" xfId="0" applyNumberFormat="1" applyFont="1" applyAlignment="1">
      <alignment horizontal="right"/>
    </xf>
    <xf numFmtId="0" fontId="1" fillId="0" borderId="4" xfId="0" applyFont="1" applyBorder="1" applyAlignment="1">
      <alignment horizontal="center" vertical="center"/>
    </xf>
    <xf numFmtId="165" fontId="2" fillId="0" borderId="0" xfId="0" applyNumberFormat="1" applyFont="1" applyAlignment="1">
      <alignment horizontal="right"/>
    </xf>
    <xf numFmtId="164" fontId="1" fillId="0" borderId="2" xfId="0" applyNumberFormat="1" applyFont="1" applyBorder="1" applyAlignment="1">
      <alignment horizontal="right"/>
    </xf>
    <xf numFmtId="0" fontId="1" fillId="0" borderId="5" xfId="0" applyFont="1" applyBorder="1" applyAlignment="1">
      <alignment horizontal="center" vertical="center"/>
    </xf>
    <xf numFmtId="0" fontId="1" fillId="2" borderId="5" xfId="0" applyFont="1" applyFill="1" applyBorder="1" applyAlignment="1">
      <alignment horizontal="center" vertical="center"/>
    </xf>
    <xf numFmtId="3" fontId="2" fillId="0" borderId="0" xfId="0" applyNumberFormat="1" applyFont="1" applyAlignment="1">
      <alignment horizontal="right"/>
    </xf>
    <xf numFmtId="3" fontId="2" fillId="0" borderId="1" xfId="0" applyNumberFormat="1" applyFont="1" applyBorder="1" applyAlignment="1">
      <alignment horizontal="right"/>
    </xf>
    <xf numFmtId="164" fontId="2" fillId="0" borderId="0" xfId="0" applyNumberFormat="1" applyFont="1" applyAlignment="1">
      <alignment horizontal="right"/>
    </xf>
    <xf numFmtId="0" fontId="1" fillId="0" borderId="4" xfId="0" applyFont="1" applyBorder="1" applyAlignment="1">
      <alignment horizontal="right" vertical="center"/>
    </xf>
    <xf numFmtId="0" fontId="1" fillId="0" borderId="0" xfId="0" applyFont="1" applyAlignment="1">
      <alignment horizontal="center" vertical="center"/>
    </xf>
    <xf numFmtId="170" fontId="2" fillId="0" borderId="0" xfId="0" applyNumberFormat="1" applyFont="1" applyAlignment="1">
      <alignment horizontal="right"/>
    </xf>
    <xf numFmtId="0" fontId="17" fillId="4" borderId="2" xfId="0" applyFont="1" applyFill="1" applyBorder="1" applyAlignment="1">
      <alignment horizontal="center" vertical="center" wrapText="1"/>
    </xf>
    <xf numFmtId="0" fontId="0" fillId="0" borderId="0" xfId="0" applyAlignment="1"/>
    <xf numFmtId="0" fontId="9" fillId="0" borderId="4" xfId="0" applyFont="1" applyBorder="1" applyAlignment="1"/>
    <xf numFmtId="0" fontId="9" fillId="0" borderId="1" xfId="0" applyFont="1" applyBorder="1" applyAlignment="1"/>
    <xf numFmtId="164" fontId="2" fillId="0" borderId="0" xfId="0" applyNumberFormat="1" applyFont="1" applyAlignment="1"/>
    <xf numFmtId="0" fontId="9"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2"/>
  <sheetViews>
    <sheetView showGridLines="0" workbookViewId="0"/>
  </sheetViews>
  <sheetFormatPr defaultColWidth="14.42578125" defaultRowHeight="15" customHeight="1"/>
  <sheetData>
    <row r="1" spans="1:7" ht="21.75" customHeight="1">
      <c r="A1" s="114" t="s">
        <v>0</v>
      </c>
      <c r="B1" s="128"/>
      <c r="C1" s="128"/>
      <c r="D1" s="128"/>
      <c r="E1" s="128"/>
      <c r="F1" s="128"/>
      <c r="G1" s="128"/>
    </row>
    <row r="2" spans="1:7" ht="15" customHeight="1">
      <c r="A2" s="114"/>
      <c r="B2" s="128"/>
      <c r="C2" s="128"/>
      <c r="D2" s="128"/>
      <c r="E2" s="128"/>
      <c r="F2" s="128"/>
      <c r="G2" s="128"/>
    </row>
    <row r="3" spans="1:7">
      <c r="A3" s="1" t="s">
        <v>1</v>
      </c>
    </row>
    <row r="4" spans="1:7">
      <c r="A4" s="2" t="s">
        <v>2</v>
      </c>
    </row>
    <row r="5" spans="1:7" ht="15" customHeight="1">
      <c r="A5" s="2" t="s">
        <v>3</v>
      </c>
    </row>
    <row r="6" spans="1:7" ht="15" customHeight="1">
      <c r="A6" s="2" t="s">
        <v>4</v>
      </c>
    </row>
    <row r="7" spans="1:7" ht="15" customHeight="1">
      <c r="A7" s="2" t="s">
        <v>5</v>
      </c>
    </row>
    <row r="8" spans="1:7" ht="15" customHeight="1">
      <c r="A8" s="2" t="s">
        <v>6</v>
      </c>
    </row>
    <row r="9" spans="1:7" ht="15" customHeight="1">
      <c r="A9" s="3"/>
    </row>
    <row r="10" spans="1:7">
      <c r="A10" s="4" t="s">
        <v>7</v>
      </c>
    </row>
    <row r="11" spans="1:7" ht="15" customHeight="1">
      <c r="A11" s="4" t="s">
        <v>8</v>
      </c>
    </row>
    <row r="12" spans="1:7" ht="15" customHeight="1">
      <c r="A12" s="4"/>
    </row>
  </sheetData>
  <mergeCells count="2">
    <mergeCell ref="A1:G1"/>
    <mergeCell ref="A2:G2"/>
  </mergeCells>
  <hyperlinks>
    <hyperlink ref="A4" location="'total provincial'!A1" display="Total provincial" xr:uid="{00000000-0004-0000-0000-000000000000}"/>
    <hyperlink ref="A5" location="Ushuaia!A1" display="Ushuaia" xr:uid="{00000000-0004-0000-0000-000001000000}"/>
    <hyperlink ref="A6" location="'Río Grande'!A1" display="Río Grande" xr:uid="{00000000-0004-0000-0000-000002000000}"/>
    <hyperlink ref="A7" location="Tolhuin!A1" display="Tolhuin" xr:uid="{00000000-0004-0000-0000-000003000000}"/>
    <hyperlink ref="A8" location="'Ficha Tecnica'!A1" display="Ficha Tecnica" xr:uid="{00000000-0004-0000-0000-000004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024"/>
  <sheetViews>
    <sheetView showGridLines="0" topLeftCell="Q1" workbookViewId="0">
      <selection activeCell="AJ29" sqref="AJ29"/>
    </sheetView>
  </sheetViews>
  <sheetFormatPr defaultColWidth="14.42578125" defaultRowHeight="15" customHeight="1"/>
  <cols>
    <col min="1" max="1" width="38.7109375" customWidth="1"/>
    <col min="2" max="2" width="8.7109375" customWidth="1"/>
    <col min="3" max="3" width="8" customWidth="1"/>
    <col min="4" max="4" width="2" customWidth="1"/>
    <col min="5" max="5" width="8.7109375" customWidth="1"/>
    <col min="6" max="6" width="6.42578125" customWidth="1"/>
    <col min="7" max="7" width="2.28515625" customWidth="1"/>
    <col min="8" max="8" width="8.7109375" customWidth="1"/>
    <col min="9" max="9" width="7.85546875" customWidth="1"/>
    <col min="10" max="10" width="2.28515625" customWidth="1"/>
    <col min="11" max="11" width="8.7109375" customWidth="1"/>
    <col min="12" max="12" width="6.42578125" customWidth="1"/>
    <col min="13" max="13" width="2.28515625" customWidth="1"/>
    <col min="14" max="14" width="8.7109375" customWidth="1"/>
    <col min="15" max="15" width="6.140625" customWidth="1"/>
    <col min="16" max="16" width="2.85546875" customWidth="1"/>
    <col min="17" max="17" width="7.42578125" customWidth="1"/>
    <col min="18" max="18" width="6.85546875" customWidth="1"/>
    <col min="19" max="19" width="2.42578125" customWidth="1"/>
    <col min="20" max="20" width="8.7109375" customWidth="1"/>
    <col min="21" max="21" width="6.5703125" customWidth="1"/>
    <col min="22" max="22" width="2.28515625" customWidth="1"/>
    <col min="23" max="23" width="7.5703125" customWidth="1"/>
    <col min="24" max="24" width="7.140625" customWidth="1"/>
    <col min="25" max="25" width="1.7109375" customWidth="1"/>
    <col min="26" max="26" width="7.42578125" customWidth="1"/>
    <col min="27" max="27" width="6.140625" customWidth="1"/>
    <col min="28" max="28" width="1.7109375" customWidth="1"/>
    <col min="29" max="29" width="7.85546875" customWidth="1"/>
    <col min="30" max="30" width="4.85546875" customWidth="1"/>
    <col min="31" max="31" width="2.5703125" customWidth="1"/>
    <col min="32" max="32" width="8" customWidth="1"/>
    <col min="33" max="33" width="5" customWidth="1"/>
    <col min="34" max="34" width="2.7109375" customWidth="1"/>
    <col min="35" max="35" width="8" customWidth="1"/>
    <col min="36" max="36" width="10.7109375" customWidth="1"/>
  </cols>
  <sheetData>
    <row r="1" spans="1:36">
      <c r="A1" s="5" t="s">
        <v>9</v>
      </c>
      <c r="AC1" s="6"/>
      <c r="AD1" s="6"/>
    </row>
    <row r="2" spans="1:36">
      <c r="A2" s="7"/>
      <c r="AC2" s="6"/>
      <c r="AD2" s="6"/>
    </row>
    <row r="3" spans="1:36" ht="20.25" customHeight="1">
      <c r="A3" s="56" t="s">
        <v>10</v>
      </c>
      <c r="B3" s="56">
        <v>1991</v>
      </c>
      <c r="C3" s="116">
        <v>1992</v>
      </c>
      <c r="D3" s="129"/>
      <c r="E3" s="56">
        <v>1993</v>
      </c>
      <c r="F3" s="116">
        <v>1994</v>
      </c>
      <c r="G3" s="129"/>
      <c r="H3" s="56">
        <v>1995</v>
      </c>
      <c r="I3" s="116">
        <v>1996</v>
      </c>
      <c r="J3" s="129"/>
      <c r="K3" s="56">
        <v>1997</v>
      </c>
      <c r="L3" s="116">
        <v>1998</v>
      </c>
      <c r="M3" s="129"/>
      <c r="N3" s="56">
        <v>1999</v>
      </c>
      <c r="O3" s="116">
        <v>2000</v>
      </c>
      <c r="P3" s="129"/>
      <c r="Q3" s="56">
        <v>2001</v>
      </c>
      <c r="R3" s="116">
        <v>2002</v>
      </c>
      <c r="S3" s="129"/>
      <c r="T3" s="56">
        <v>2003</v>
      </c>
      <c r="U3" s="116">
        <v>2004</v>
      </c>
      <c r="V3" s="129"/>
      <c r="W3" s="56">
        <v>2005</v>
      </c>
      <c r="X3" s="116">
        <v>2006</v>
      </c>
      <c r="Y3" s="129"/>
      <c r="Z3" s="56">
        <v>2007</v>
      </c>
      <c r="AA3" s="116">
        <v>2008</v>
      </c>
      <c r="AB3" s="129"/>
      <c r="AC3" s="57">
        <v>2009</v>
      </c>
      <c r="AD3" s="124">
        <v>2010</v>
      </c>
      <c r="AE3" s="129"/>
      <c r="AF3" s="56">
        <v>2011</v>
      </c>
      <c r="AG3" s="116">
        <v>2012</v>
      </c>
      <c r="AH3" s="129"/>
      <c r="AI3" s="56">
        <v>2013</v>
      </c>
      <c r="AJ3" s="8"/>
    </row>
    <row r="4" spans="1:36">
      <c r="A4" s="9"/>
      <c r="B4" s="9"/>
      <c r="C4" s="9"/>
      <c r="E4" s="9"/>
      <c r="F4" s="9"/>
      <c r="H4" s="9"/>
      <c r="I4" s="9"/>
      <c r="K4" s="9"/>
      <c r="L4" s="9"/>
      <c r="N4" s="58"/>
      <c r="O4" s="59"/>
      <c r="P4" s="59"/>
      <c r="Q4" s="10"/>
      <c r="R4" s="10"/>
      <c r="S4" s="10"/>
      <c r="T4" s="10"/>
      <c r="U4" s="10"/>
      <c r="V4" s="10"/>
      <c r="W4" s="10"/>
      <c r="X4" s="10"/>
      <c r="Y4" s="10"/>
      <c r="Z4" s="10"/>
      <c r="AA4" s="10"/>
      <c r="AB4" s="10"/>
      <c r="AC4" s="11"/>
      <c r="AD4" s="11"/>
      <c r="AE4" s="10"/>
      <c r="AF4" s="10"/>
      <c r="AG4" s="10"/>
      <c r="AH4" s="10"/>
      <c r="AI4" s="10"/>
      <c r="AJ4" s="12"/>
    </row>
    <row r="5" spans="1:36">
      <c r="A5" s="13" t="s">
        <v>11</v>
      </c>
      <c r="B5" s="14">
        <v>690</v>
      </c>
      <c r="C5" s="121">
        <v>759</v>
      </c>
      <c r="D5" s="128"/>
      <c r="E5" s="14">
        <v>971</v>
      </c>
      <c r="F5" s="121">
        <v>1449</v>
      </c>
      <c r="G5" s="128"/>
      <c r="H5" s="14">
        <v>1856</v>
      </c>
      <c r="I5" s="121">
        <v>2556</v>
      </c>
      <c r="J5" s="128"/>
      <c r="K5" s="14">
        <v>2114</v>
      </c>
      <c r="L5" s="121">
        <v>2368</v>
      </c>
      <c r="M5" s="128"/>
      <c r="N5" s="60">
        <v>2894</v>
      </c>
      <c r="O5" s="122">
        <v>3234</v>
      </c>
      <c r="P5" s="130"/>
      <c r="Q5" s="14">
        <v>3094</v>
      </c>
      <c r="R5" s="121">
        <v>1749</v>
      </c>
      <c r="S5" s="128"/>
      <c r="T5" s="14">
        <v>3577</v>
      </c>
      <c r="U5" s="121">
        <v>4279</v>
      </c>
      <c r="V5" s="128"/>
      <c r="W5" s="14">
        <v>4113</v>
      </c>
      <c r="X5" s="121">
        <v>4479</v>
      </c>
      <c r="Y5" s="128"/>
      <c r="Z5" s="14">
        <v>3761</v>
      </c>
      <c r="AA5" s="121">
        <v>4983</v>
      </c>
      <c r="AB5" s="128"/>
      <c r="AC5" s="14">
        <v>5070</v>
      </c>
      <c r="AD5" s="121">
        <v>3998</v>
      </c>
      <c r="AE5" s="128"/>
      <c r="AF5" s="14">
        <v>4224</v>
      </c>
      <c r="AG5" s="121">
        <v>4735</v>
      </c>
      <c r="AH5" s="128"/>
      <c r="AI5" s="14">
        <v>5718</v>
      </c>
      <c r="AJ5" s="15"/>
    </row>
    <row r="6" spans="1:36">
      <c r="A6" s="9" t="s">
        <v>12</v>
      </c>
      <c r="B6" s="16">
        <v>100</v>
      </c>
      <c r="C6" s="131">
        <v>100</v>
      </c>
      <c r="D6" s="128"/>
      <c r="E6" s="16">
        <v>100</v>
      </c>
      <c r="F6" s="131">
        <v>100</v>
      </c>
      <c r="G6" s="128"/>
      <c r="H6" s="16">
        <v>100</v>
      </c>
      <c r="I6" s="131">
        <v>100</v>
      </c>
      <c r="J6" s="128"/>
      <c r="K6" s="16">
        <v>100</v>
      </c>
      <c r="L6" s="131">
        <v>100</v>
      </c>
      <c r="M6" s="128"/>
      <c r="N6" s="16">
        <v>100</v>
      </c>
      <c r="O6" s="131">
        <v>100</v>
      </c>
      <c r="P6" s="128"/>
      <c r="Q6" s="16">
        <v>100</v>
      </c>
      <c r="R6" s="131">
        <v>100</v>
      </c>
      <c r="S6" s="128"/>
      <c r="T6" s="16">
        <v>100</v>
      </c>
      <c r="U6" s="131">
        <v>100</v>
      </c>
      <c r="V6" s="128"/>
      <c r="W6" s="16">
        <v>100</v>
      </c>
      <c r="X6" s="131">
        <v>100</v>
      </c>
      <c r="Y6" s="128"/>
      <c r="Z6" s="16">
        <v>100</v>
      </c>
      <c r="AA6" s="131">
        <v>100</v>
      </c>
      <c r="AB6" s="128"/>
      <c r="AC6" s="17">
        <v>100</v>
      </c>
      <c r="AD6" s="123">
        <v>100</v>
      </c>
      <c r="AE6" s="128"/>
      <c r="AF6" s="16">
        <v>100</v>
      </c>
      <c r="AG6" s="131">
        <v>100</v>
      </c>
      <c r="AH6" s="128"/>
      <c r="AI6" s="16">
        <v>100</v>
      </c>
      <c r="AJ6" s="8"/>
    </row>
    <row r="7" spans="1:36">
      <c r="AC7" s="6"/>
      <c r="AD7" s="6"/>
    </row>
    <row r="8" spans="1:36">
      <c r="A8" s="9" t="s">
        <v>13</v>
      </c>
      <c r="B8" s="18">
        <v>2.2999999999999998</v>
      </c>
      <c r="C8" s="115">
        <v>5.3</v>
      </c>
      <c r="D8" s="128"/>
      <c r="E8" s="16">
        <v>5.9</v>
      </c>
      <c r="F8" s="115">
        <v>5.2</v>
      </c>
      <c r="G8" s="128"/>
      <c r="H8" s="18">
        <v>4.3</v>
      </c>
      <c r="I8" s="115">
        <v>0.2</v>
      </c>
      <c r="J8" s="128"/>
      <c r="K8" s="18">
        <v>0.5</v>
      </c>
      <c r="L8" s="115">
        <v>0.8</v>
      </c>
      <c r="M8" s="128"/>
      <c r="N8" s="18">
        <v>1.7622667588113337</v>
      </c>
      <c r="O8" s="115">
        <v>1.6388373531230676</v>
      </c>
      <c r="P8" s="128"/>
      <c r="Q8" s="18">
        <v>2.0361990950226243</v>
      </c>
      <c r="R8" s="115">
        <v>1.9439679817038307</v>
      </c>
      <c r="S8" s="128"/>
      <c r="T8" s="18">
        <v>0.8107352530053118</v>
      </c>
      <c r="U8" s="115">
        <v>1.682636129936901</v>
      </c>
      <c r="V8" s="128"/>
      <c r="W8" s="18">
        <v>1.3129102844638949</v>
      </c>
      <c r="X8" s="115">
        <v>1.0939941951328422</v>
      </c>
      <c r="Y8" s="128"/>
      <c r="Z8" s="18">
        <v>1.8080297793140121</v>
      </c>
      <c r="AA8" s="115">
        <v>1.525185631145896</v>
      </c>
      <c r="AB8" s="128"/>
      <c r="AC8" s="18">
        <v>1.222879684418146</v>
      </c>
      <c r="AD8" s="115">
        <v>2.1010505252626315</v>
      </c>
      <c r="AE8" s="128"/>
      <c r="AF8" s="18">
        <v>1.8465909090909092</v>
      </c>
      <c r="AG8" s="115">
        <v>2.6399155227032733</v>
      </c>
      <c r="AH8" s="128"/>
      <c r="AI8" s="18">
        <v>3.1129765652325987</v>
      </c>
      <c r="AJ8" s="8"/>
    </row>
    <row r="9" spans="1:36">
      <c r="A9" s="9" t="s">
        <v>14</v>
      </c>
      <c r="B9" s="18">
        <v>14.1</v>
      </c>
      <c r="C9" s="115">
        <v>15.4</v>
      </c>
      <c r="D9" s="128"/>
      <c r="E9" s="18">
        <v>17.899999999999999</v>
      </c>
      <c r="F9" s="115">
        <v>15.6</v>
      </c>
      <c r="G9" s="128"/>
      <c r="H9" s="18">
        <v>16.7</v>
      </c>
      <c r="I9" s="115">
        <v>15.9</v>
      </c>
      <c r="J9" s="128"/>
      <c r="K9" s="18">
        <v>15.7</v>
      </c>
      <c r="L9" s="115">
        <v>17.399999999999999</v>
      </c>
      <c r="M9" s="128"/>
      <c r="N9" s="18">
        <v>15.825846579129232</v>
      </c>
      <c r="O9" s="115">
        <v>14.594928880643165</v>
      </c>
      <c r="P9" s="128"/>
      <c r="Q9" s="18">
        <v>12.540400775694893</v>
      </c>
      <c r="R9" s="115">
        <v>17.095483133218984</v>
      </c>
      <c r="S9" s="128"/>
      <c r="T9" s="18">
        <v>14.677103718199607</v>
      </c>
      <c r="U9" s="115">
        <v>12.853470437017995</v>
      </c>
      <c r="V9" s="128"/>
      <c r="W9" s="18">
        <v>12.788718696814977</v>
      </c>
      <c r="X9" s="115">
        <v>12.123241795043537</v>
      </c>
      <c r="Y9" s="128"/>
      <c r="Z9" s="18">
        <v>16.53815474607817</v>
      </c>
      <c r="AA9" s="115">
        <v>12.362030905077264</v>
      </c>
      <c r="AB9" s="128"/>
      <c r="AC9" s="18">
        <v>10.690335305719922</v>
      </c>
      <c r="AD9" s="115">
        <v>11.555777888944473</v>
      </c>
      <c r="AE9" s="128"/>
      <c r="AF9" s="18">
        <v>12.357954545454545</v>
      </c>
      <c r="AG9" s="115">
        <v>13.072861668426611</v>
      </c>
      <c r="AH9" s="128"/>
      <c r="AI9" s="18">
        <v>11.420076949982512</v>
      </c>
      <c r="AJ9" s="8"/>
    </row>
    <row r="10" spans="1:36">
      <c r="A10" s="9" t="s">
        <v>15</v>
      </c>
      <c r="B10" s="18">
        <v>1.2</v>
      </c>
      <c r="C10" s="115">
        <v>0.3</v>
      </c>
      <c r="D10" s="128"/>
      <c r="E10" s="18">
        <v>0.6</v>
      </c>
      <c r="F10" s="115">
        <v>0.4</v>
      </c>
      <c r="G10" s="128"/>
      <c r="H10" s="18">
        <v>0.1</v>
      </c>
      <c r="I10" s="115">
        <v>0.3</v>
      </c>
      <c r="J10" s="128"/>
      <c r="K10" s="18">
        <v>0.3</v>
      </c>
      <c r="L10" s="115">
        <v>0.2</v>
      </c>
      <c r="M10" s="128"/>
      <c r="N10" s="18">
        <v>0.17277125086385625</v>
      </c>
      <c r="O10" s="115">
        <v>0.3401360544217687</v>
      </c>
      <c r="P10" s="128"/>
      <c r="Q10" s="18">
        <v>0.19392372333548805</v>
      </c>
      <c r="R10" s="115">
        <v>0.11435105774728416</v>
      </c>
      <c r="S10" s="128"/>
      <c r="T10" s="18">
        <v>5.5912776069331843E-2</v>
      </c>
      <c r="U10" s="115">
        <v>0.28043935498948352</v>
      </c>
      <c r="V10" s="128"/>
      <c r="W10" s="18" t="s">
        <v>16</v>
      </c>
      <c r="X10" s="115">
        <v>0.4911810672025006</v>
      </c>
      <c r="Y10" s="128"/>
      <c r="Z10" s="18">
        <v>0.23929805902685458</v>
      </c>
      <c r="AA10" s="115">
        <v>0.12040939193257075</v>
      </c>
      <c r="AB10" s="128"/>
      <c r="AC10" s="18">
        <v>0.1183431952662722</v>
      </c>
      <c r="AD10" s="115">
        <v>0.15007503751875939</v>
      </c>
      <c r="AE10" s="128"/>
      <c r="AF10" s="18">
        <v>4.7348484848484848E-2</v>
      </c>
      <c r="AG10" s="115">
        <v>0.10559662090813093</v>
      </c>
      <c r="AH10" s="128"/>
      <c r="AI10" s="18">
        <v>0.22735222105631339</v>
      </c>
      <c r="AJ10" s="8"/>
    </row>
    <row r="11" spans="1:36">
      <c r="A11" s="9" t="s">
        <v>17</v>
      </c>
      <c r="B11" s="18">
        <v>2.2000000000000002</v>
      </c>
      <c r="C11" s="115">
        <v>2.9</v>
      </c>
      <c r="D11" s="128"/>
      <c r="E11" s="18">
        <v>1.6</v>
      </c>
      <c r="F11" s="115">
        <v>0.8</v>
      </c>
      <c r="G11" s="128"/>
      <c r="H11" s="18">
        <v>0.5</v>
      </c>
      <c r="I11" s="115">
        <v>0.8</v>
      </c>
      <c r="J11" s="128"/>
      <c r="K11" s="18">
        <v>0.8</v>
      </c>
      <c r="L11" s="115">
        <v>0.8</v>
      </c>
      <c r="M11" s="128"/>
      <c r="N11" s="18">
        <v>1.0020732550103664</v>
      </c>
      <c r="O11" s="115">
        <v>0.3710575139146568</v>
      </c>
      <c r="P11" s="128"/>
      <c r="Q11" s="18">
        <v>0.42016806722689076</v>
      </c>
      <c r="R11" s="115">
        <v>0.80045740423098921</v>
      </c>
      <c r="S11" s="128"/>
      <c r="T11" s="18">
        <v>0.67095331283198212</v>
      </c>
      <c r="U11" s="115" t="s">
        <v>16</v>
      </c>
      <c r="V11" s="128"/>
      <c r="W11" s="18" t="s">
        <v>16</v>
      </c>
      <c r="X11" s="115">
        <v>8.9305648582272829E-2</v>
      </c>
      <c r="Y11" s="128"/>
      <c r="Z11" s="18">
        <v>7.976601967561818E-2</v>
      </c>
      <c r="AA11" s="115" t="s">
        <v>18</v>
      </c>
      <c r="AB11" s="128"/>
      <c r="AC11" s="18">
        <v>9.8619329388560162E-2</v>
      </c>
      <c r="AD11" s="115">
        <v>5.0025012506253123E-2</v>
      </c>
      <c r="AE11" s="128"/>
      <c r="AF11" s="18" t="s">
        <v>16</v>
      </c>
      <c r="AG11" s="115" t="s">
        <v>16</v>
      </c>
      <c r="AH11" s="128"/>
      <c r="AI11" s="18">
        <v>0.1049317943336831</v>
      </c>
      <c r="AJ11" s="8"/>
    </row>
    <row r="12" spans="1:36">
      <c r="A12" s="9" t="s">
        <v>19</v>
      </c>
      <c r="B12" s="18">
        <v>7</v>
      </c>
      <c r="C12" s="115">
        <v>4.9000000000000004</v>
      </c>
      <c r="D12" s="128"/>
      <c r="E12" s="18">
        <v>8</v>
      </c>
      <c r="F12" s="115">
        <v>12</v>
      </c>
      <c r="G12" s="128"/>
      <c r="H12" s="18">
        <v>10.9</v>
      </c>
      <c r="I12" s="115">
        <v>10.7</v>
      </c>
      <c r="J12" s="128"/>
      <c r="K12" s="18">
        <v>10.199999999999999</v>
      </c>
      <c r="L12" s="115">
        <v>11.9</v>
      </c>
      <c r="M12" s="128"/>
      <c r="N12" s="18">
        <v>7.4637180373185892</v>
      </c>
      <c r="O12" s="115">
        <v>9.1218305504019792</v>
      </c>
      <c r="P12" s="128"/>
      <c r="Q12" s="18">
        <v>6.9812540400775696</v>
      </c>
      <c r="R12" s="115" t="s">
        <v>18</v>
      </c>
      <c r="S12" s="128"/>
      <c r="T12" s="18" t="s">
        <v>18</v>
      </c>
      <c r="U12" s="115" t="s">
        <v>18</v>
      </c>
      <c r="V12" s="128"/>
      <c r="W12" s="18" t="s">
        <v>18</v>
      </c>
      <c r="X12" s="115" t="s">
        <v>18</v>
      </c>
      <c r="Y12" s="128"/>
      <c r="Z12" s="17" t="s">
        <v>18</v>
      </c>
      <c r="AA12" s="115" t="s">
        <v>18</v>
      </c>
      <c r="AB12" s="128"/>
      <c r="AC12" s="17" t="s">
        <v>18</v>
      </c>
      <c r="AD12" s="115" t="s">
        <v>18</v>
      </c>
      <c r="AE12" s="128"/>
      <c r="AF12" s="17" t="s">
        <v>18</v>
      </c>
      <c r="AG12" s="115" t="s">
        <v>18</v>
      </c>
      <c r="AH12" s="128"/>
      <c r="AI12" s="18" t="s">
        <v>18</v>
      </c>
      <c r="AJ12" s="8"/>
    </row>
    <row r="13" spans="1:36">
      <c r="A13" s="9" t="s">
        <v>20</v>
      </c>
      <c r="B13" s="18">
        <v>66.5</v>
      </c>
      <c r="C13" s="115">
        <v>66.400000000000006</v>
      </c>
      <c r="D13" s="128"/>
      <c r="E13" s="18">
        <v>61.2</v>
      </c>
      <c r="F13" s="115">
        <v>62.2</v>
      </c>
      <c r="G13" s="128"/>
      <c r="H13" s="18">
        <v>64.099999999999994</v>
      </c>
      <c r="I13" s="115">
        <v>69.099999999999994</v>
      </c>
      <c r="J13" s="128"/>
      <c r="K13" s="18">
        <v>69.8</v>
      </c>
      <c r="L13" s="115">
        <v>64.2</v>
      </c>
      <c r="M13" s="128"/>
      <c r="N13" s="18">
        <v>59.709744298548713</v>
      </c>
      <c r="O13" s="115">
        <v>59.863945578231295</v>
      </c>
      <c r="P13" s="128"/>
      <c r="Q13" s="18">
        <v>64.41499676793795</v>
      </c>
      <c r="R13" s="115">
        <v>45.511720983419096</v>
      </c>
      <c r="S13" s="128"/>
      <c r="T13" s="18">
        <v>66.759854626782229</v>
      </c>
      <c r="U13" s="115">
        <v>61.486328581444262</v>
      </c>
      <c r="V13" s="128"/>
      <c r="W13" s="18">
        <v>62.120106977875032</v>
      </c>
      <c r="X13" s="115">
        <v>63.473989729850409</v>
      </c>
      <c r="Y13" s="128"/>
      <c r="Z13" s="18">
        <v>57.910130284498806</v>
      </c>
      <c r="AA13" s="115">
        <v>59.923740718442708</v>
      </c>
      <c r="AB13" s="128"/>
      <c r="AC13" s="18">
        <v>60.631163708086788</v>
      </c>
      <c r="AD13" s="115">
        <v>59.854927463731869</v>
      </c>
      <c r="AE13" s="128"/>
      <c r="AF13" s="18">
        <v>51.041666666666664</v>
      </c>
      <c r="AG13" s="115">
        <v>48.321013727560718</v>
      </c>
      <c r="AH13" s="128"/>
      <c r="AI13" s="18">
        <v>48.198670863938439</v>
      </c>
      <c r="AJ13" s="8"/>
    </row>
    <row r="14" spans="1:36">
      <c r="A14" s="19" t="s">
        <v>21</v>
      </c>
      <c r="B14" s="20">
        <v>0</v>
      </c>
      <c r="C14" s="117">
        <v>0</v>
      </c>
      <c r="D14" s="128"/>
      <c r="E14" s="20">
        <v>0</v>
      </c>
      <c r="F14" s="117">
        <v>0</v>
      </c>
      <c r="G14" s="128"/>
      <c r="H14" s="20">
        <v>0</v>
      </c>
      <c r="I14" s="117">
        <v>0</v>
      </c>
      <c r="J14" s="128"/>
      <c r="K14" s="20">
        <v>0</v>
      </c>
      <c r="L14" s="117">
        <v>0</v>
      </c>
      <c r="M14" s="128"/>
      <c r="N14" s="20">
        <v>3.0753282653766414</v>
      </c>
      <c r="O14" s="115">
        <v>2.937538651824366</v>
      </c>
      <c r="P14" s="128"/>
      <c r="Q14" s="20">
        <v>2.2301228183581125</v>
      </c>
      <c r="R14" s="115">
        <v>6.3464837049742702</v>
      </c>
      <c r="S14" s="128"/>
      <c r="T14" s="20">
        <v>2.5440313111545985</v>
      </c>
      <c r="U14" s="115">
        <v>0.46739892498247249</v>
      </c>
      <c r="V14" s="128"/>
      <c r="W14" s="20">
        <v>1.5560418186238756</v>
      </c>
      <c r="X14" s="115">
        <v>1.2056262558606832</v>
      </c>
      <c r="Y14" s="128"/>
      <c r="Z14" s="18">
        <v>1.5687317202871576</v>
      </c>
      <c r="AA14" s="115">
        <v>1.34457154324704</v>
      </c>
      <c r="AB14" s="128"/>
      <c r="AC14" s="18">
        <v>1.2031558185404339</v>
      </c>
      <c r="AD14" s="115">
        <v>0.52526263131565787</v>
      </c>
      <c r="AE14" s="128"/>
      <c r="AF14" s="18">
        <v>0.89962121212121215</v>
      </c>
      <c r="AG14" s="115">
        <v>0.82365364308342126</v>
      </c>
      <c r="AH14" s="128"/>
      <c r="AI14" s="20">
        <v>0.57712486883525704</v>
      </c>
      <c r="AJ14" s="8"/>
    </row>
    <row r="15" spans="1:36">
      <c r="A15" s="9" t="s">
        <v>22</v>
      </c>
      <c r="B15" s="20">
        <v>0</v>
      </c>
      <c r="C15" s="117">
        <v>0</v>
      </c>
      <c r="D15" s="128"/>
      <c r="E15" s="20">
        <v>0</v>
      </c>
      <c r="F15" s="117">
        <v>0</v>
      </c>
      <c r="G15" s="128"/>
      <c r="H15" s="20">
        <v>0</v>
      </c>
      <c r="I15" s="117">
        <v>0</v>
      </c>
      <c r="J15" s="128"/>
      <c r="K15" s="20">
        <v>0</v>
      </c>
      <c r="L15" s="117">
        <v>0</v>
      </c>
      <c r="M15" s="128"/>
      <c r="N15" s="20">
        <v>0</v>
      </c>
      <c r="O15" s="115" t="s">
        <v>18</v>
      </c>
      <c r="P15" s="128"/>
      <c r="Q15" s="20">
        <v>0</v>
      </c>
      <c r="R15" s="115" t="s">
        <v>18</v>
      </c>
      <c r="S15" s="128"/>
      <c r="T15" s="20">
        <v>0.27956388034665924</v>
      </c>
      <c r="U15" s="115">
        <v>0.23369946249123624</v>
      </c>
      <c r="V15" s="128"/>
      <c r="W15" s="20" t="s">
        <v>18</v>
      </c>
      <c r="X15" s="115">
        <v>0.17861129716454566</v>
      </c>
      <c r="Y15" s="128"/>
      <c r="Z15" s="18">
        <v>0.47859611805370916</v>
      </c>
      <c r="AA15" s="115">
        <v>2.8898254063816977</v>
      </c>
      <c r="AB15" s="128"/>
      <c r="AC15" s="17">
        <v>0.27956388034665924</v>
      </c>
      <c r="AD15" s="115">
        <v>1.250625312656328</v>
      </c>
      <c r="AE15" s="128"/>
      <c r="AF15" s="18">
        <v>2.1780303030303032</v>
      </c>
      <c r="AG15" s="115">
        <v>2.8511087645195352</v>
      </c>
      <c r="AH15" s="128"/>
      <c r="AI15" s="20">
        <v>0.41972717733473242</v>
      </c>
      <c r="AJ15" s="8"/>
    </row>
    <row r="16" spans="1:36">
      <c r="A16" s="61" t="s">
        <v>23</v>
      </c>
      <c r="B16" s="62">
        <v>6.8</v>
      </c>
      <c r="C16" s="118">
        <v>4.9000000000000004</v>
      </c>
      <c r="D16" s="132"/>
      <c r="E16" s="62">
        <v>4.7</v>
      </c>
      <c r="F16" s="118">
        <v>3.8</v>
      </c>
      <c r="G16" s="132"/>
      <c r="H16" s="62">
        <v>3.4</v>
      </c>
      <c r="I16" s="118">
        <v>3</v>
      </c>
      <c r="J16" s="132"/>
      <c r="K16" s="62">
        <v>2.7</v>
      </c>
      <c r="L16" s="118">
        <v>4.7</v>
      </c>
      <c r="M16" s="132"/>
      <c r="N16" s="62">
        <v>10.988251554941257</v>
      </c>
      <c r="O16" s="118">
        <v>11.131725417439704</v>
      </c>
      <c r="P16" s="132"/>
      <c r="Q16" s="62">
        <v>11.182934712346478</v>
      </c>
      <c r="R16" s="118">
        <v>28.187535734705545</v>
      </c>
      <c r="S16" s="132"/>
      <c r="T16" s="62">
        <v>14.201845121610287</v>
      </c>
      <c r="U16" s="118">
        <v>22.949287216639402</v>
      </c>
      <c r="V16" s="132"/>
      <c r="W16" s="62">
        <v>22.149282761974227</v>
      </c>
      <c r="X16" s="118">
        <v>21.344050011163208</v>
      </c>
      <c r="Y16" s="132"/>
      <c r="Z16" s="62">
        <v>21.377293273065671</v>
      </c>
      <c r="AA16" s="118">
        <v>21.834236403772827</v>
      </c>
      <c r="AB16" s="132"/>
      <c r="AC16" s="62">
        <v>26.035502958579883</v>
      </c>
      <c r="AD16" s="118">
        <v>24.662331165582792</v>
      </c>
      <c r="AE16" s="132"/>
      <c r="AF16" s="62">
        <v>31.652462121212121</v>
      </c>
      <c r="AG16" s="118">
        <v>32.270327349524813</v>
      </c>
      <c r="AH16" s="132"/>
      <c r="AI16" s="62">
        <v>35.939139559286467</v>
      </c>
      <c r="AJ16" s="8"/>
    </row>
    <row r="17" spans="1:36">
      <c r="A17" s="21" t="s">
        <v>7</v>
      </c>
      <c r="B17" s="22"/>
      <c r="C17" s="22"/>
      <c r="D17" s="22"/>
      <c r="E17" s="22"/>
      <c r="F17" s="22"/>
      <c r="G17" s="22"/>
      <c r="H17" s="22"/>
      <c r="I17" s="22"/>
      <c r="J17" s="22"/>
      <c r="K17" s="22"/>
      <c r="L17" s="22"/>
      <c r="M17" s="22"/>
      <c r="N17" s="22"/>
      <c r="O17" s="22"/>
      <c r="P17" s="22"/>
      <c r="Q17" s="22"/>
      <c r="R17" s="22"/>
      <c r="S17" s="22"/>
      <c r="T17" s="22"/>
      <c r="U17" s="22"/>
      <c r="V17" s="22"/>
      <c r="W17" s="22"/>
      <c r="X17" s="22"/>
      <c r="Y17" s="8"/>
      <c r="Z17" s="22"/>
      <c r="AA17" s="22"/>
      <c r="AB17" s="8"/>
      <c r="AC17" s="23"/>
      <c r="AD17" s="23"/>
      <c r="AE17" s="8"/>
      <c r="AF17" s="8"/>
      <c r="AG17" s="8"/>
      <c r="AH17" s="8"/>
      <c r="AI17" s="8"/>
      <c r="AJ17" s="8"/>
    </row>
    <row r="18" spans="1:36">
      <c r="A18" s="21" t="s">
        <v>8</v>
      </c>
      <c r="B18" s="22"/>
      <c r="C18" s="22"/>
      <c r="D18" s="22"/>
      <c r="E18" s="22"/>
      <c r="F18" s="22"/>
      <c r="G18" s="22"/>
      <c r="H18" s="22"/>
      <c r="I18" s="22"/>
      <c r="J18" s="22"/>
      <c r="K18" s="22"/>
      <c r="L18" s="22"/>
      <c r="M18" s="22"/>
      <c r="N18" s="22"/>
      <c r="O18" s="22"/>
      <c r="P18" s="22"/>
      <c r="Q18" s="22"/>
      <c r="R18" s="22"/>
      <c r="S18" s="22"/>
      <c r="T18" s="22"/>
      <c r="U18" s="22"/>
      <c r="V18" s="22"/>
      <c r="W18" s="22"/>
      <c r="X18" s="22"/>
      <c r="Y18" s="8"/>
      <c r="Z18" s="22"/>
      <c r="AA18" s="22"/>
      <c r="AB18" s="8"/>
      <c r="AC18" s="23"/>
      <c r="AD18" s="23"/>
      <c r="AE18" s="8"/>
      <c r="AF18" s="8"/>
      <c r="AG18" s="8"/>
      <c r="AH18" s="8"/>
      <c r="AI18" s="8"/>
      <c r="AJ18" s="8"/>
    </row>
    <row r="19" spans="1:36">
      <c r="A19" s="63"/>
      <c r="B19" s="24"/>
      <c r="C19" s="24"/>
      <c r="D19" s="24"/>
      <c r="E19" s="24"/>
      <c r="F19" s="24"/>
      <c r="G19" s="24"/>
      <c r="H19" s="24"/>
      <c r="I19" s="24"/>
      <c r="J19" s="24"/>
      <c r="K19" s="24"/>
      <c r="L19" s="24"/>
      <c r="M19" s="24"/>
      <c r="N19" s="24"/>
      <c r="O19" s="24"/>
      <c r="P19" s="24"/>
      <c r="Q19" s="24"/>
      <c r="R19" s="24"/>
      <c r="S19" s="24"/>
      <c r="T19" s="24"/>
      <c r="U19" s="24"/>
      <c r="V19" s="24"/>
      <c r="W19" s="24"/>
      <c r="X19" s="24"/>
      <c r="Y19" s="25"/>
      <c r="Z19" s="24"/>
      <c r="AA19" s="24"/>
      <c r="AB19" s="108"/>
      <c r="AC19" s="26"/>
      <c r="AD19" s="26"/>
      <c r="AE19" s="108"/>
      <c r="AF19" s="25"/>
      <c r="AG19" s="25"/>
      <c r="AH19" s="25"/>
      <c r="AI19" s="25"/>
      <c r="AJ19" s="25"/>
    </row>
    <row r="20" spans="1:36">
      <c r="A20" s="120" t="s">
        <v>24</v>
      </c>
      <c r="B20" s="116">
        <v>2014</v>
      </c>
      <c r="C20" s="129"/>
      <c r="D20" s="119"/>
      <c r="E20" s="116">
        <v>2015</v>
      </c>
      <c r="F20" s="129"/>
      <c r="G20" s="119"/>
      <c r="H20" s="116">
        <v>2016</v>
      </c>
      <c r="I20" s="129"/>
      <c r="J20" s="119"/>
      <c r="K20" s="116">
        <v>2017</v>
      </c>
      <c r="L20" s="129"/>
      <c r="M20" s="119"/>
      <c r="N20" s="116">
        <v>2018</v>
      </c>
      <c r="O20" s="129"/>
      <c r="P20" s="119"/>
      <c r="Q20" s="116">
        <v>2019</v>
      </c>
      <c r="R20" s="129"/>
      <c r="S20" s="119"/>
      <c r="T20" s="116">
        <v>2020</v>
      </c>
      <c r="U20" s="129"/>
      <c r="V20" s="119"/>
      <c r="W20" s="116">
        <v>2021</v>
      </c>
      <c r="X20" s="129"/>
      <c r="Y20" s="64"/>
      <c r="Z20" s="116">
        <v>2022</v>
      </c>
      <c r="AA20" s="129"/>
      <c r="AB20" s="64"/>
      <c r="AC20" s="116">
        <v>2023</v>
      </c>
      <c r="AD20" s="129"/>
      <c r="AE20" s="64"/>
      <c r="AF20" s="116">
        <v>2024</v>
      </c>
      <c r="AG20" s="129"/>
      <c r="AH20" s="25"/>
      <c r="AI20" s="25"/>
      <c r="AJ20" s="25"/>
    </row>
    <row r="21" spans="1:36">
      <c r="A21" s="132"/>
      <c r="B21" s="65" t="s">
        <v>25</v>
      </c>
      <c r="C21" s="65" t="s">
        <v>12</v>
      </c>
      <c r="D21" s="132"/>
      <c r="E21" s="65" t="s">
        <v>25</v>
      </c>
      <c r="F21" s="65" t="s">
        <v>12</v>
      </c>
      <c r="G21" s="132"/>
      <c r="H21" s="65" t="s">
        <v>25</v>
      </c>
      <c r="I21" s="65" t="s">
        <v>12</v>
      </c>
      <c r="J21" s="132"/>
      <c r="K21" s="65" t="s">
        <v>25</v>
      </c>
      <c r="L21" s="65" t="s">
        <v>12</v>
      </c>
      <c r="M21" s="132"/>
      <c r="N21" s="65" t="s">
        <v>25</v>
      </c>
      <c r="O21" s="65" t="s">
        <v>12</v>
      </c>
      <c r="P21" s="132"/>
      <c r="Q21" s="65" t="s">
        <v>25</v>
      </c>
      <c r="R21" s="65" t="s">
        <v>12</v>
      </c>
      <c r="S21" s="132"/>
      <c r="T21" s="65" t="s">
        <v>25</v>
      </c>
      <c r="U21" s="65" t="s">
        <v>12</v>
      </c>
      <c r="V21" s="132"/>
      <c r="W21" s="65" t="s">
        <v>25</v>
      </c>
      <c r="X21" s="65" t="s">
        <v>12</v>
      </c>
      <c r="Y21" s="66"/>
      <c r="Z21" s="65" t="s">
        <v>25</v>
      </c>
      <c r="AA21" s="65" t="s">
        <v>12</v>
      </c>
      <c r="AB21" s="109"/>
      <c r="AC21" s="67" t="s">
        <v>25</v>
      </c>
      <c r="AD21" s="67" t="s">
        <v>12</v>
      </c>
      <c r="AE21" s="109"/>
      <c r="AF21" s="67" t="s">
        <v>25</v>
      </c>
      <c r="AG21" s="67" t="s">
        <v>12</v>
      </c>
    </row>
    <row r="22" spans="1:36">
      <c r="A22" s="68"/>
      <c r="B22" s="69"/>
      <c r="C22" s="69"/>
      <c r="D22" s="69"/>
      <c r="E22" s="69"/>
      <c r="F22" s="69"/>
      <c r="G22" s="69"/>
      <c r="H22" s="69"/>
      <c r="I22" s="69"/>
      <c r="J22" s="69"/>
      <c r="K22" s="69"/>
      <c r="L22" s="69"/>
      <c r="M22" s="69"/>
      <c r="N22" s="69"/>
      <c r="O22" s="69"/>
      <c r="P22" s="69"/>
      <c r="Q22" s="69"/>
      <c r="R22" s="69"/>
      <c r="S22" s="69"/>
      <c r="T22" s="69"/>
      <c r="U22" s="69"/>
      <c r="V22" s="69"/>
      <c r="W22" s="69"/>
      <c r="X22" s="27"/>
      <c r="Y22" s="27"/>
      <c r="Z22" s="27"/>
      <c r="AA22" s="27"/>
      <c r="AB22" s="110"/>
      <c r="AC22" s="28"/>
      <c r="AD22" s="28"/>
      <c r="AE22" s="111"/>
      <c r="AF22" s="12"/>
      <c r="AG22" s="12"/>
      <c r="AH22" s="12"/>
      <c r="AI22" s="12"/>
      <c r="AJ22" s="12"/>
    </row>
    <row r="23" spans="1:36">
      <c r="A23" s="68" t="s">
        <v>26</v>
      </c>
      <c r="B23" s="70">
        <v>6924</v>
      </c>
      <c r="C23" s="71">
        <v>100</v>
      </c>
      <c r="D23" s="72"/>
      <c r="E23" s="72">
        <v>6741</v>
      </c>
      <c r="F23" s="73">
        <v>100</v>
      </c>
      <c r="G23" s="72"/>
      <c r="H23" s="72">
        <v>8021</v>
      </c>
      <c r="I23" s="73">
        <v>100</v>
      </c>
      <c r="J23" s="72"/>
      <c r="K23" s="72">
        <v>9405</v>
      </c>
      <c r="L23" s="73">
        <v>100</v>
      </c>
      <c r="M23" s="72"/>
      <c r="N23" s="72">
        <v>11122</v>
      </c>
      <c r="O23" s="73">
        <v>100</v>
      </c>
      <c r="P23" s="72"/>
      <c r="Q23" s="72">
        <v>11732</v>
      </c>
      <c r="R23" s="73">
        <v>100</v>
      </c>
      <c r="S23" s="72"/>
      <c r="T23" s="72">
        <v>10091</v>
      </c>
      <c r="U23" s="73">
        <v>100</v>
      </c>
      <c r="V23" s="72"/>
      <c r="W23" s="72">
        <v>11180</v>
      </c>
      <c r="X23" s="73">
        <v>100</v>
      </c>
      <c r="Y23" s="27"/>
      <c r="Z23" s="72">
        <v>11068</v>
      </c>
      <c r="AA23" s="73">
        <v>100</v>
      </c>
      <c r="AB23" s="27"/>
      <c r="AC23" s="11">
        <v>10698</v>
      </c>
      <c r="AD23" s="74">
        <v>100</v>
      </c>
      <c r="AE23" s="74"/>
      <c r="AF23" s="11">
        <v>11335</v>
      </c>
      <c r="AG23" s="74">
        <v>100</v>
      </c>
    </row>
    <row r="24" spans="1:36">
      <c r="A24" s="68"/>
      <c r="B24" s="75"/>
      <c r="C24" s="76"/>
      <c r="D24" s="75"/>
      <c r="E24" s="75"/>
      <c r="F24" s="73"/>
      <c r="H24" s="72"/>
      <c r="K24" s="72"/>
      <c r="L24" s="73"/>
      <c r="N24" s="72"/>
      <c r="Q24" s="72"/>
      <c r="R24" s="73"/>
      <c r="S24" s="72"/>
      <c r="T24" s="72"/>
      <c r="W24" s="73"/>
      <c r="X24" s="72"/>
      <c r="Y24" s="72"/>
      <c r="Z24" s="73"/>
      <c r="AA24" s="72"/>
      <c r="AC24" s="74"/>
      <c r="AD24" s="74"/>
      <c r="AE24" s="74"/>
      <c r="AF24" s="74"/>
      <c r="AG24" s="74"/>
    </row>
    <row r="25" spans="1:36">
      <c r="A25" s="1" t="s">
        <v>27</v>
      </c>
      <c r="B25" s="75">
        <v>1263</v>
      </c>
      <c r="C25" s="77">
        <f>B25/$B$23*100</f>
        <v>18.240901213171576</v>
      </c>
      <c r="D25" s="72"/>
      <c r="E25" s="72">
        <v>1287</v>
      </c>
      <c r="F25" s="73">
        <v>19.092122830440587</v>
      </c>
      <c r="G25" s="72"/>
      <c r="H25" s="72">
        <v>1443</v>
      </c>
      <c r="I25" s="73">
        <v>17.990275526742302</v>
      </c>
      <c r="J25" s="72"/>
      <c r="K25" s="72">
        <v>1854</v>
      </c>
      <c r="L25" s="73">
        <v>19.71291866028708</v>
      </c>
      <c r="M25" s="72"/>
      <c r="N25" s="72">
        <v>2245</v>
      </c>
      <c r="O25" s="73">
        <v>20.185218485883833</v>
      </c>
      <c r="P25" s="72"/>
      <c r="Q25" s="72">
        <v>2214</v>
      </c>
      <c r="R25" s="73">
        <v>18.871462666212068</v>
      </c>
      <c r="S25" s="72"/>
      <c r="T25" s="72">
        <v>1804</v>
      </c>
      <c r="U25" s="73">
        <v>17.877316420572786</v>
      </c>
      <c r="V25" s="72"/>
      <c r="W25" s="72">
        <v>2246</v>
      </c>
      <c r="X25" s="73">
        <v>20.089445438282645</v>
      </c>
      <c r="Y25" s="1"/>
      <c r="Z25" s="72">
        <v>2109</v>
      </c>
      <c r="AA25" s="73">
        <v>19.100000000000001</v>
      </c>
      <c r="AC25" s="14">
        <v>2198</v>
      </c>
      <c r="AD25" s="74">
        <v>20.5</v>
      </c>
      <c r="AE25" s="74"/>
      <c r="AF25" s="14">
        <v>2366</v>
      </c>
      <c r="AG25" s="74">
        <v>20.9</v>
      </c>
    </row>
    <row r="26" spans="1:36">
      <c r="A26" s="9" t="s">
        <v>28</v>
      </c>
      <c r="B26" s="29">
        <v>6</v>
      </c>
      <c r="C26" s="78">
        <v>8.1168831168831168E-2</v>
      </c>
      <c r="D26" s="30"/>
      <c r="E26" s="30">
        <v>3</v>
      </c>
      <c r="F26" s="79" t="s">
        <v>16</v>
      </c>
      <c r="G26" s="30"/>
      <c r="H26" s="30">
        <v>3</v>
      </c>
      <c r="I26" s="79" t="s">
        <v>16</v>
      </c>
      <c r="J26" s="30"/>
      <c r="K26" s="30">
        <v>1</v>
      </c>
      <c r="L26" s="79" t="s">
        <v>16</v>
      </c>
      <c r="M26" s="30"/>
      <c r="N26" s="30">
        <v>4</v>
      </c>
      <c r="O26" s="79" t="s">
        <v>16</v>
      </c>
      <c r="P26" s="30"/>
      <c r="Q26" s="30">
        <v>6</v>
      </c>
      <c r="R26" s="79">
        <v>5.1142175247187178E-2</v>
      </c>
      <c r="S26" s="30"/>
      <c r="T26" s="30">
        <v>1</v>
      </c>
      <c r="U26" s="79" t="s">
        <v>16</v>
      </c>
      <c r="V26" s="30"/>
      <c r="W26" s="30">
        <v>3</v>
      </c>
      <c r="X26" s="79" t="s">
        <v>16</v>
      </c>
      <c r="Y26" s="9"/>
      <c r="Z26" s="30">
        <v>4</v>
      </c>
      <c r="AA26" s="79" t="s">
        <v>16</v>
      </c>
      <c r="AC26" s="11" t="s">
        <v>18</v>
      </c>
      <c r="AD26" s="31" t="s">
        <v>18</v>
      </c>
      <c r="AE26" s="80"/>
      <c r="AF26" s="11" t="s">
        <v>18</v>
      </c>
      <c r="AG26" s="31" t="s">
        <v>18</v>
      </c>
      <c r="AI26" s="32"/>
    </row>
    <row r="27" spans="1:36">
      <c r="A27" s="9" t="s">
        <v>29</v>
      </c>
      <c r="B27" s="29">
        <f>3</f>
        <v>3</v>
      </c>
      <c r="C27" s="79" t="s">
        <v>16</v>
      </c>
      <c r="D27" s="30"/>
      <c r="E27" s="30" t="s">
        <v>18</v>
      </c>
      <c r="F27" s="79" t="s">
        <v>18</v>
      </c>
      <c r="G27" s="30"/>
      <c r="H27" s="30">
        <v>1</v>
      </c>
      <c r="I27" s="79" t="s">
        <v>16</v>
      </c>
      <c r="J27" s="30"/>
      <c r="K27" s="30">
        <v>6</v>
      </c>
      <c r="L27" s="79">
        <v>6.3795853269537475E-2</v>
      </c>
      <c r="M27" s="30"/>
      <c r="N27" s="30">
        <v>5</v>
      </c>
      <c r="O27" s="79" t="s">
        <v>16</v>
      </c>
      <c r="P27" s="30"/>
      <c r="Q27" s="30">
        <v>9</v>
      </c>
      <c r="R27" s="79">
        <v>7.6713262870780771E-2</v>
      </c>
      <c r="S27" s="30"/>
      <c r="T27" s="30">
        <v>2</v>
      </c>
      <c r="U27" s="79" t="s">
        <v>16</v>
      </c>
      <c r="V27" s="30"/>
      <c r="W27" s="30">
        <v>3</v>
      </c>
      <c r="X27" s="79" t="s">
        <v>16</v>
      </c>
      <c r="Y27" s="9"/>
      <c r="Z27" s="30">
        <v>1</v>
      </c>
      <c r="AA27" s="79" t="s">
        <v>16</v>
      </c>
      <c r="AC27" s="11">
        <v>1</v>
      </c>
      <c r="AD27" s="31" t="s">
        <v>16</v>
      </c>
      <c r="AE27" s="80"/>
      <c r="AF27" s="11">
        <v>6</v>
      </c>
      <c r="AG27" s="31">
        <v>0.1</v>
      </c>
      <c r="AI27" s="32"/>
    </row>
    <row r="28" spans="1:36">
      <c r="A28" s="9" t="s">
        <v>30</v>
      </c>
      <c r="B28" s="29">
        <f>5</f>
        <v>5</v>
      </c>
      <c r="C28" s="78">
        <v>8.1168831168831168E-2</v>
      </c>
      <c r="D28" s="30"/>
      <c r="E28" s="30">
        <v>5</v>
      </c>
      <c r="F28" s="79">
        <v>7.4172971369233051E-2</v>
      </c>
      <c r="G28" s="30"/>
      <c r="H28" s="30">
        <v>8</v>
      </c>
      <c r="I28" s="79">
        <v>9.9738187258446576E-2</v>
      </c>
      <c r="J28" s="30"/>
      <c r="K28" s="30">
        <v>7</v>
      </c>
      <c r="L28" s="79">
        <v>7.4428495481127066E-2</v>
      </c>
      <c r="M28" s="30"/>
      <c r="N28" s="30">
        <v>8</v>
      </c>
      <c r="O28" s="79">
        <v>7.1929509081100518E-2</v>
      </c>
      <c r="P28" s="30"/>
      <c r="Q28" s="30">
        <v>6</v>
      </c>
      <c r="R28" s="79">
        <v>5.1142175247187178E-2</v>
      </c>
      <c r="S28" s="30"/>
      <c r="T28" s="30">
        <v>6</v>
      </c>
      <c r="U28" s="79">
        <v>5.9458923793479335E-2</v>
      </c>
      <c r="V28" s="30"/>
      <c r="W28" s="30">
        <v>6</v>
      </c>
      <c r="X28" s="79">
        <v>5.3667262969588549E-2</v>
      </c>
      <c r="Y28" s="9"/>
      <c r="Z28" s="30">
        <v>3</v>
      </c>
      <c r="AA28" s="79" t="s">
        <v>16</v>
      </c>
      <c r="AC28" s="11" t="s">
        <v>18</v>
      </c>
      <c r="AD28" s="31" t="s">
        <v>18</v>
      </c>
      <c r="AE28" s="80"/>
      <c r="AF28" s="11" t="s">
        <v>18</v>
      </c>
      <c r="AG28" s="31" t="s">
        <v>18</v>
      </c>
      <c r="AI28" s="32"/>
    </row>
    <row r="29" spans="1:36">
      <c r="A29" s="9" t="s">
        <v>31</v>
      </c>
      <c r="B29" s="29">
        <v>1</v>
      </c>
      <c r="C29" s="79" t="s">
        <v>16</v>
      </c>
      <c r="D29" s="30"/>
      <c r="E29" s="30" t="s">
        <v>18</v>
      </c>
      <c r="F29" s="79" t="s">
        <v>18</v>
      </c>
      <c r="G29" s="30"/>
      <c r="H29" s="30" t="s">
        <v>18</v>
      </c>
      <c r="I29" s="79" t="s">
        <v>18</v>
      </c>
      <c r="J29" s="30"/>
      <c r="K29" s="30" t="s">
        <v>18</v>
      </c>
      <c r="L29" s="79" t="s">
        <v>18</v>
      </c>
      <c r="M29" s="30"/>
      <c r="N29" s="30" t="s">
        <v>18</v>
      </c>
      <c r="O29" s="79" t="s">
        <v>18</v>
      </c>
      <c r="P29" s="30"/>
      <c r="Q29" s="30" t="s">
        <v>18</v>
      </c>
      <c r="R29" s="79" t="s">
        <v>18</v>
      </c>
      <c r="S29" s="30"/>
      <c r="T29" s="30">
        <v>1</v>
      </c>
      <c r="U29" s="79" t="s">
        <v>16</v>
      </c>
      <c r="V29" s="30"/>
      <c r="W29" s="30">
        <v>1</v>
      </c>
      <c r="X29" s="79" t="s">
        <v>16</v>
      </c>
      <c r="Y29" s="9"/>
      <c r="Z29" s="30" t="s">
        <v>18</v>
      </c>
      <c r="AA29" s="79" t="s">
        <v>18</v>
      </c>
      <c r="AC29" s="11">
        <v>1</v>
      </c>
      <c r="AD29" s="31" t="s">
        <v>16</v>
      </c>
      <c r="AE29" s="80"/>
      <c r="AF29" s="11" t="s">
        <v>18</v>
      </c>
      <c r="AG29" s="31" t="s">
        <v>18</v>
      </c>
      <c r="AI29" s="32"/>
    </row>
    <row r="30" spans="1:36">
      <c r="A30" s="9" t="s">
        <v>32</v>
      </c>
      <c r="B30" s="29">
        <v>781</v>
      </c>
      <c r="C30" s="78">
        <v>12.678571428571427</v>
      </c>
      <c r="D30" s="30"/>
      <c r="E30" s="30">
        <v>680</v>
      </c>
      <c r="F30" s="79">
        <v>10.087524106215696</v>
      </c>
      <c r="G30" s="30"/>
      <c r="H30" s="30">
        <v>587</v>
      </c>
      <c r="I30" s="79">
        <v>7.3182894900885174</v>
      </c>
      <c r="J30" s="30"/>
      <c r="K30" s="30">
        <v>605</v>
      </c>
      <c r="L30" s="79">
        <v>6.4327485380116958</v>
      </c>
      <c r="M30" s="30"/>
      <c r="N30" s="30">
        <v>733</v>
      </c>
      <c r="O30" s="79">
        <v>6.5905412695558354</v>
      </c>
      <c r="P30" s="30"/>
      <c r="Q30" s="30">
        <v>691</v>
      </c>
      <c r="R30" s="79">
        <v>5.8898738493010567</v>
      </c>
      <c r="S30" s="30"/>
      <c r="T30" s="30">
        <v>648</v>
      </c>
      <c r="U30" s="79">
        <v>6.4215637696957693</v>
      </c>
      <c r="V30" s="30"/>
      <c r="W30" s="30">
        <v>792</v>
      </c>
      <c r="X30" s="79">
        <v>7.0840787119856889</v>
      </c>
      <c r="Y30" s="9"/>
      <c r="Z30" s="30">
        <v>767</v>
      </c>
      <c r="AA30" s="79">
        <v>6.9</v>
      </c>
      <c r="AC30" s="11">
        <v>750</v>
      </c>
      <c r="AD30" s="31">
        <v>7</v>
      </c>
      <c r="AE30" s="80"/>
      <c r="AF30" s="11">
        <v>915</v>
      </c>
      <c r="AG30" s="31">
        <v>8.1</v>
      </c>
      <c r="AI30" s="32"/>
    </row>
    <row r="31" spans="1:36">
      <c r="A31" s="9" t="s">
        <v>33</v>
      </c>
      <c r="B31" s="29">
        <f>111</f>
        <v>111</v>
      </c>
      <c r="C31" s="78">
        <v>1.801948051948052</v>
      </c>
      <c r="D31" s="30"/>
      <c r="E31" s="30">
        <v>126</v>
      </c>
      <c r="F31" s="79">
        <v>1.8691588785046727</v>
      </c>
      <c r="G31" s="30"/>
      <c r="H31" s="30">
        <v>151</v>
      </c>
      <c r="I31" s="79">
        <v>1.8825582845031792</v>
      </c>
      <c r="J31" s="30"/>
      <c r="K31" s="30">
        <v>203</v>
      </c>
      <c r="L31" s="79">
        <v>2.1584263689526848</v>
      </c>
      <c r="M31" s="30"/>
      <c r="N31" s="30">
        <v>174</v>
      </c>
      <c r="O31" s="79">
        <v>1.5644668225139362</v>
      </c>
      <c r="P31" s="30"/>
      <c r="Q31" s="30">
        <v>141</v>
      </c>
      <c r="R31" s="79">
        <v>1.2018411183088988</v>
      </c>
      <c r="S31" s="30"/>
      <c r="T31" s="30">
        <v>68</v>
      </c>
      <c r="U31" s="79">
        <v>0.67386780299276583</v>
      </c>
      <c r="V31" s="30"/>
      <c r="W31" s="30">
        <v>128</v>
      </c>
      <c r="X31" s="79">
        <v>1.144901610017889</v>
      </c>
      <c r="Y31" s="9"/>
      <c r="Z31" s="30">
        <v>149</v>
      </c>
      <c r="AA31" s="79">
        <v>1.3</v>
      </c>
      <c r="AC31" s="11">
        <v>113</v>
      </c>
      <c r="AD31" s="31">
        <v>1.1000000000000001</v>
      </c>
      <c r="AE31" s="80"/>
      <c r="AF31" s="11">
        <v>135</v>
      </c>
      <c r="AG31" s="31">
        <v>1.2</v>
      </c>
      <c r="AI31" s="32"/>
    </row>
    <row r="32" spans="1:36">
      <c r="A32" s="9" t="s">
        <v>34</v>
      </c>
      <c r="B32" s="29">
        <f>22+6+14</f>
        <v>42</v>
      </c>
      <c r="C32" s="78">
        <v>0.68181818181818177</v>
      </c>
      <c r="D32" s="30"/>
      <c r="E32" s="30">
        <v>9</v>
      </c>
      <c r="F32" s="79">
        <v>0.13351134846461948</v>
      </c>
      <c r="G32" s="30"/>
      <c r="H32" s="30">
        <v>21</v>
      </c>
      <c r="I32" s="79">
        <v>0.26181274155342227</v>
      </c>
      <c r="J32" s="30"/>
      <c r="K32" s="30">
        <v>99</v>
      </c>
      <c r="L32" s="79">
        <v>1.0526315789473684</v>
      </c>
      <c r="M32" s="30"/>
      <c r="N32" s="30">
        <v>16</v>
      </c>
      <c r="O32" s="79">
        <v>0.14385901816220104</v>
      </c>
      <c r="P32" s="30"/>
      <c r="Q32" s="30">
        <v>27</v>
      </c>
      <c r="R32" s="79">
        <v>0.2301397886123423</v>
      </c>
      <c r="S32" s="30"/>
      <c r="T32" s="30">
        <v>5</v>
      </c>
      <c r="U32" s="79" t="s">
        <v>16</v>
      </c>
      <c r="V32" s="30"/>
      <c r="W32" s="30">
        <v>11</v>
      </c>
      <c r="X32" s="79">
        <v>9.838998211091235E-2</v>
      </c>
      <c r="Y32" s="9"/>
      <c r="Z32" s="30">
        <v>12</v>
      </c>
      <c r="AA32" s="79">
        <v>0.1</v>
      </c>
      <c r="AC32" s="11">
        <v>10</v>
      </c>
      <c r="AD32" s="31">
        <v>0.1</v>
      </c>
      <c r="AE32" s="80"/>
      <c r="AF32" s="11">
        <v>4</v>
      </c>
      <c r="AG32" s="31" t="s">
        <v>16</v>
      </c>
      <c r="AI32" s="32"/>
    </row>
    <row r="33" spans="1:36">
      <c r="A33" s="9" t="s">
        <v>35</v>
      </c>
      <c r="B33" s="29">
        <f>306+2+6</f>
        <v>314</v>
      </c>
      <c r="C33" s="78">
        <v>5.0974025974025974</v>
      </c>
      <c r="D33" s="30"/>
      <c r="E33" s="30">
        <v>464</v>
      </c>
      <c r="F33" s="79">
        <v>6.8832517430648279</v>
      </c>
      <c r="G33" s="30"/>
      <c r="H33" s="30">
        <v>672</v>
      </c>
      <c r="I33" s="79">
        <v>8.3780077297095126</v>
      </c>
      <c r="J33" s="30"/>
      <c r="K33" s="30">
        <v>933</v>
      </c>
      <c r="L33" s="79">
        <v>9.9202551834130777</v>
      </c>
      <c r="M33" s="30"/>
      <c r="N33" s="30">
        <v>1305</v>
      </c>
      <c r="O33" s="79">
        <v>11.733501168854522</v>
      </c>
      <c r="P33" s="30"/>
      <c r="Q33" s="30">
        <v>1334</v>
      </c>
      <c r="R33" s="79">
        <v>11.370610296624617</v>
      </c>
      <c r="S33" s="30"/>
      <c r="T33" s="30">
        <v>1073</v>
      </c>
      <c r="U33" s="79">
        <v>10.633237538400556</v>
      </c>
      <c r="V33" s="30"/>
      <c r="W33" s="30">
        <v>1302</v>
      </c>
      <c r="X33" s="79">
        <v>11.645796064400715</v>
      </c>
      <c r="Y33" s="9"/>
      <c r="Z33" s="30">
        <v>1173</v>
      </c>
      <c r="AA33" s="79">
        <v>10.6</v>
      </c>
      <c r="AC33" s="11">
        <v>1323</v>
      </c>
      <c r="AD33" s="31">
        <v>12.4</v>
      </c>
      <c r="AE33" s="80"/>
      <c r="AF33" s="11">
        <v>1306</v>
      </c>
      <c r="AG33" s="31">
        <v>11.5</v>
      </c>
      <c r="AI33" s="32"/>
    </row>
    <row r="34" spans="1:36" ht="15.75" customHeight="1">
      <c r="A34" s="1"/>
      <c r="B34" s="75"/>
      <c r="C34" s="77"/>
      <c r="D34" s="72"/>
      <c r="E34" s="72"/>
      <c r="F34" s="73"/>
      <c r="G34" s="72"/>
      <c r="H34" s="72"/>
      <c r="I34" s="73"/>
      <c r="J34" s="72"/>
      <c r="K34" s="72"/>
      <c r="L34" s="73"/>
      <c r="M34" s="72"/>
      <c r="N34" s="72"/>
      <c r="O34" s="73"/>
      <c r="P34" s="72"/>
      <c r="Q34" s="72"/>
      <c r="R34" s="73"/>
      <c r="S34" s="72"/>
      <c r="T34" s="72"/>
      <c r="U34" s="73"/>
      <c r="V34" s="72"/>
      <c r="W34" s="72"/>
      <c r="X34" s="73"/>
      <c r="Y34" s="1"/>
      <c r="Z34" s="72"/>
      <c r="AA34" s="73"/>
      <c r="AB34" s="81"/>
      <c r="AC34" s="14"/>
      <c r="AD34" s="74"/>
      <c r="AE34" s="74"/>
      <c r="AF34" s="14"/>
      <c r="AG34" s="74"/>
      <c r="AH34" s="81"/>
      <c r="AI34" s="32"/>
      <c r="AJ34" s="81"/>
    </row>
    <row r="35" spans="1:36" ht="15.75" customHeight="1">
      <c r="A35" s="1" t="s">
        <v>36</v>
      </c>
      <c r="B35" s="75">
        <v>955</v>
      </c>
      <c r="C35" s="77">
        <v>13.792605430387001</v>
      </c>
      <c r="D35" s="72"/>
      <c r="E35" s="72">
        <v>974</v>
      </c>
      <c r="F35" s="73">
        <v>14.448894822726599</v>
      </c>
      <c r="G35" s="72"/>
      <c r="H35" s="72">
        <v>1110</v>
      </c>
      <c r="I35" s="73">
        <v>13.838673482109462</v>
      </c>
      <c r="J35" s="72"/>
      <c r="K35" s="72">
        <v>1186</v>
      </c>
      <c r="L35" s="73">
        <v>12.610313662945241</v>
      </c>
      <c r="M35" s="72"/>
      <c r="N35" s="72">
        <v>1272</v>
      </c>
      <c r="O35" s="73">
        <v>11.436791943894983</v>
      </c>
      <c r="P35" s="72"/>
      <c r="Q35" s="72">
        <v>1361</v>
      </c>
      <c r="R35" s="73">
        <v>11.600750085236958</v>
      </c>
      <c r="S35" s="72"/>
      <c r="T35" s="72">
        <v>1334</v>
      </c>
      <c r="U35" s="73">
        <v>13.219700723416905</v>
      </c>
      <c r="V35" s="72"/>
      <c r="W35" s="72">
        <v>1544</v>
      </c>
      <c r="X35" s="73">
        <v>13.810375670840788</v>
      </c>
      <c r="Y35" s="1"/>
      <c r="Z35" s="72">
        <v>1500</v>
      </c>
      <c r="AA35" s="73">
        <v>13.6</v>
      </c>
      <c r="AB35" s="81"/>
      <c r="AC35" s="14">
        <v>1231</v>
      </c>
      <c r="AD35" s="74">
        <v>11.5</v>
      </c>
      <c r="AE35" s="74"/>
      <c r="AF35" s="14">
        <v>1331</v>
      </c>
      <c r="AG35" s="74">
        <v>11.7</v>
      </c>
      <c r="AH35" s="81"/>
      <c r="AI35" s="32"/>
      <c r="AJ35" s="81"/>
    </row>
    <row r="36" spans="1:36">
      <c r="A36" s="9" t="s">
        <v>37</v>
      </c>
      <c r="B36" s="29">
        <f>1</f>
        <v>1</v>
      </c>
      <c r="C36" s="79" t="s">
        <v>16</v>
      </c>
      <c r="D36" s="30"/>
      <c r="E36" s="30">
        <v>2</v>
      </c>
      <c r="F36" s="79" t="s">
        <v>16</v>
      </c>
      <c r="G36" s="30"/>
      <c r="H36" s="30">
        <v>5</v>
      </c>
      <c r="I36" s="79">
        <v>6.233636703652911E-2</v>
      </c>
      <c r="J36" s="30"/>
      <c r="K36" s="30">
        <v>0</v>
      </c>
      <c r="L36" s="79" t="s">
        <v>16</v>
      </c>
      <c r="M36" s="30"/>
      <c r="N36" s="30">
        <v>29</v>
      </c>
      <c r="O36" s="79">
        <v>0.2607444704189894</v>
      </c>
      <c r="P36" s="30"/>
      <c r="Q36" s="30">
        <v>7</v>
      </c>
      <c r="R36" s="79">
        <v>5.9665871121718381E-2</v>
      </c>
      <c r="S36" s="30"/>
      <c r="T36" s="30">
        <v>22</v>
      </c>
      <c r="U36" s="79">
        <v>0.21801605390942425</v>
      </c>
      <c r="V36" s="30"/>
      <c r="W36" s="30">
        <v>20</v>
      </c>
      <c r="X36" s="79">
        <v>0.17889087656529518</v>
      </c>
      <c r="Y36" s="9"/>
      <c r="Z36" s="30">
        <v>12</v>
      </c>
      <c r="AA36" s="79">
        <v>0.1</v>
      </c>
      <c r="AC36" s="11">
        <v>3</v>
      </c>
      <c r="AD36" s="31" t="s">
        <v>16</v>
      </c>
      <c r="AE36" s="80"/>
      <c r="AF36" s="11">
        <v>5</v>
      </c>
      <c r="AG36" s="31" t="s">
        <v>16</v>
      </c>
      <c r="AI36" s="32"/>
    </row>
    <row r="37" spans="1:36">
      <c r="A37" s="9" t="s">
        <v>38</v>
      </c>
      <c r="B37" s="29">
        <f>16</f>
        <v>16</v>
      </c>
      <c r="C37" s="78">
        <v>0.25974025974025972</v>
      </c>
      <c r="D37" s="30"/>
      <c r="E37" s="30">
        <v>10</v>
      </c>
      <c r="F37" s="79">
        <v>0.1483459427384661</v>
      </c>
      <c r="G37" s="30"/>
      <c r="H37" s="30">
        <v>7</v>
      </c>
      <c r="I37" s="79">
        <v>8.7270913851140761E-2</v>
      </c>
      <c r="J37" s="30"/>
      <c r="K37" s="30">
        <v>15</v>
      </c>
      <c r="L37" s="79">
        <v>0.15948963317384371</v>
      </c>
      <c r="M37" s="30"/>
      <c r="N37" s="30">
        <v>44</v>
      </c>
      <c r="O37" s="79">
        <v>0.39561229994605285</v>
      </c>
      <c r="P37" s="30"/>
      <c r="Q37" s="30">
        <v>45</v>
      </c>
      <c r="R37" s="79">
        <v>0.38356631435390387</v>
      </c>
      <c r="S37" s="30"/>
      <c r="T37" s="30">
        <v>44</v>
      </c>
      <c r="U37" s="79">
        <v>0.43603210781884849</v>
      </c>
      <c r="V37" s="30"/>
      <c r="W37" s="30">
        <v>57</v>
      </c>
      <c r="X37" s="79">
        <v>0.50983899821109124</v>
      </c>
      <c r="Y37" s="9"/>
      <c r="Z37" s="30">
        <v>37</v>
      </c>
      <c r="AA37" s="79">
        <v>0.3</v>
      </c>
      <c r="AC37" s="11">
        <v>51</v>
      </c>
      <c r="AD37" s="31">
        <v>0.5</v>
      </c>
      <c r="AE37" s="80"/>
      <c r="AF37" s="11">
        <v>40</v>
      </c>
      <c r="AG37" s="31">
        <v>0.4</v>
      </c>
      <c r="AI37" s="32"/>
    </row>
    <row r="38" spans="1:36">
      <c r="A38" s="9" t="s">
        <v>39</v>
      </c>
      <c r="B38" s="29">
        <f>17</f>
        <v>17</v>
      </c>
      <c r="C38" s="78">
        <v>0.27597402597402598</v>
      </c>
      <c r="D38" s="30"/>
      <c r="E38" s="30">
        <v>22</v>
      </c>
      <c r="F38" s="79">
        <v>0.32636107402462544</v>
      </c>
      <c r="G38" s="30"/>
      <c r="H38" s="30">
        <v>57</v>
      </c>
      <c r="I38" s="79">
        <v>0.71063458421643189</v>
      </c>
      <c r="J38" s="30"/>
      <c r="K38" s="30">
        <v>62</v>
      </c>
      <c r="L38" s="79">
        <v>0.65922381711855405</v>
      </c>
      <c r="M38" s="30"/>
      <c r="N38" s="30">
        <v>162</v>
      </c>
      <c r="O38" s="79">
        <v>1.4565725588922855</v>
      </c>
      <c r="P38" s="30"/>
      <c r="Q38" s="30">
        <v>206</v>
      </c>
      <c r="R38" s="79">
        <v>1.7558813501534265</v>
      </c>
      <c r="S38" s="30"/>
      <c r="T38" s="30">
        <v>202</v>
      </c>
      <c r="U38" s="79">
        <v>2.0017837677138042</v>
      </c>
      <c r="V38" s="30"/>
      <c r="W38" s="30">
        <v>253</v>
      </c>
      <c r="X38" s="79">
        <v>2.262969588550984</v>
      </c>
      <c r="Y38" s="9"/>
      <c r="Z38" s="30">
        <v>235</v>
      </c>
      <c r="AA38" s="79">
        <v>2.1</v>
      </c>
      <c r="AC38" s="11">
        <v>218</v>
      </c>
      <c r="AD38" s="31">
        <v>2</v>
      </c>
      <c r="AE38" s="80"/>
      <c r="AF38" s="11">
        <v>213</v>
      </c>
      <c r="AG38" s="31">
        <v>1.9</v>
      </c>
      <c r="AI38" s="32"/>
    </row>
    <row r="39" spans="1:36">
      <c r="A39" s="9" t="s">
        <v>40</v>
      </c>
      <c r="B39" s="29">
        <f>42</f>
        <v>42</v>
      </c>
      <c r="C39" s="78">
        <v>0.68181818181818177</v>
      </c>
      <c r="D39" s="30"/>
      <c r="E39" s="30">
        <v>0</v>
      </c>
      <c r="F39" s="79" t="s">
        <v>16</v>
      </c>
      <c r="G39" s="30"/>
      <c r="H39" s="30">
        <v>0</v>
      </c>
      <c r="I39" s="79" t="s">
        <v>16</v>
      </c>
      <c r="J39" s="30"/>
      <c r="K39" s="30">
        <v>0</v>
      </c>
      <c r="L39" s="79" t="s">
        <v>16</v>
      </c>
      <c r="M39" s="30"/>
      <c r="N39" s="30">
        <v>1</v>
      </c>
      <c r="O39" s="79" t="s">
        <v>16</v>
      </c>
      <c r="P39" s="30"/>
      <c r="Q39" s="30">
        <v>1</v>
      </c>
      <c r="R39" s="79" t="s">
        <v>16</v>
      </c>
      <c r="S39" s="30"/>
      <c r="T39" s="30">
        <v>0</v>
      </c>
      <c r="U39" s="79" t="s">
        <v>16</v>
      </c>
      <c r="V39" s="30"/>
      <c r="W39" s="30">
        <v>0</v>
      </c>
      <c r="X39" s="79" t="s">
        <v>16</v>
      </c>
      <c r="Y39" s="9"/>
      <c r="Z39" s="30" t="s">
        <v>18</v>
      </c>
      <c r="AA39" s="79" t="s">
        <v>18</v>
      </c>
      <c r="AC39" s="11" t="s">
        <v>18</v>
      </c>
      <c r="AD39" s="31" t="s">
        <v>18</v>
      </c>
      <c r="AE39" s="80"/>
      <c r="AF39" s="11" t="s">
        <v>18</v>
      </c>
      <c r="AG39" s="31" t="s">
        <v>18</v>
      </c>
      <c r="AI39" s="32"/>
    </row>
    <row r="40" spans="1:36">
      <c r="A40" s="9" t="s">
        <v>41</v>
      </c>
      <c r="B40" s="29">
        <f>775+81</f>
        <v>856</v>
      </c>
      <c r="C40" s="78">
        <v>13.896103896103895</v>
      </c>
      <c r="D40" s="30"/>
      <c r="E40" s="30">
        <v>928</v>
      </c>
      <c r="F40" s="79">
        <v>13.766503486129656</v>
      </c>
      <c r="G40" s="30"/>
      <c r="H40" s="30">
        <v>994</v>
      </c>
      <c r="I40" s="79">
        <v>12.392469766861987</v>
      </c>
      <c r="J40" s="30"/>
      <c r="K40" s="30">
        <v>1098</v>
      </c>
      <c r="L40" s="79">
        <v>11.674641148325358</v>
      </c>
      <c r="M40" s="30"/>
      <c r="N40" s="30">
        <v>1032</v>
      </c>
      <c r="O40" s="79">
        <v>9.2789066714619679</v>
      </c>
      <c r="P40" s="30"/>
      <c r="Q40" s="30">
        <v>1097</v>
      </c>
      <c r="R40" s="79">
        <v>9.3504943743607232</v>
      </c>
      <c r="S40" s="30"/>
      <c r="T40" s="30">
        <v>1056</v>
      </c>
      <c r="U40" s="79">
        <v>10.464770587652364</v>
      </c>
      <c r="V40" s="30"/>
      <c r="W40" s="30">
        <v>1207</v>
      </c>
      <c r="X40" s="79">
        <v>10.796064400715563</v>
      </c>
      <c r="Y40" s="9"/>
      <c r="Z40" s="30">
        <v>1199</v>
      </c>
      <c r="AA40" s="79">
        <v>10.8</v>
      </c>
      <c r="AC40" s="11">
        <v>949</v>
      </c>
      <c r="AD40" s="31">
        <v>8.9</v>
      </c>
      <c r="AE40" s="80"/>
      <c r="AF40" s="11">
        <v>1046</v>
      </c>
      <c r="AG40" s="31">
        <v>9.1999999999999993</v>
      </c>
      <c r="AI40" s="32"/>
    </row>
    <row r="41" spans="1:36" ht="15.75" customHeight="1">
      <c r="A41" s="9" t="s">
        <v>42</v>
      </c>
      <c r="B41" s="29">
        <f>18+5</f>
        <v>23</v>
      </c>
      <c r="C41" s="78">
        <v>0.37337662337662336</v>
      </c>
      <c r="D41" s="30"/>
      <c r="E41" s="30">
        <v>12</v>
      </c>
      <c r="F41" s="79">
        <v>0.17801513128615931</v>
      </c>
      <c r="G41" s="30"/>
      <c r="H41" s="30">
        <v>47</v>
      </c>
      <c r="I41" s="79">
        <v>0.58596185014337365</v>
      </c>
      <c r="J41" s="30"/>
      <c r="K41" s="30">
        <v>11</v>
      </c>
      <c r="L41" s="79">
        <v>0.11695906432748539</v>
      </c>
      <c r="M41" s="30"/>
      <c r="N41" s="30">
        <v>4</v>
      </c>
      <c r="O41" s="79" t="s">
        <v>16</v>
      </c>
      <c r="P41" s="30"/>
      <c r="Q41" s="30">
        <v>5</v>
      </c>
      <c r="R41" s="79" t="s">
        <v>16</v>
      </c>
      <c r="S41" s="30"/>
      <c r="T41" s="30">
        <v>10</v>
      </c>
      <c r="U41" s="79">
        <v>9.9098206322465562E-2</v>
      </c>
      <c r="V41" s="30"/>
      <c r="W41" s="30">
        <v>7</v>
      </c>
      <c r="X41" s="79">
        <v>6.2611806797853317E-2</v>
      </c>
      <c r="Y41" s="9"/>
      <c r="Z41" s="30">
        <v>17</v>
      </c>
      <c r="AA41" s="79">
        <v>0.2</v>
      </c>
      <c r="AC41" s="11">
        <v>10</v>
      </c>
      <c r="AD41" s="31">
        <v>0.1</v>
      </c>
      <c r="AE41" s="80"/>
      <c r="AF41" s="11">
        <v>27</v>
      </c>
      <c r="AG41" s="31">
        <v>0.2</v>
      </c>
    </row>
    <row r="42" spans="1:36" ht="15.75" customHeight="1">
      <c r="A42" s="1"/>
      <c r="B42" s="75"/>
      <c r="C42" s="77"/>
      <c r="D42" s="72"/>
      <c r="E42" s="72"/>
      <c r="F42" s="73"/>
      <c r="G42" s="72"/>
      <c r="H42" s="72"/>
      <c r="I42" s="73"/>
      <c r="J42" s="72"/>
      <c r="K42" s="72"/>
      <c r="L42" s="73"/>
      <c r="M42" s="72"/>
      <c r="N42" s="72"/>
      <c r="O42" s="73"/>
      <c r="P42" s="72"/>
      <c r="Q42" s="72"/>
      <c r="R42" s="73"/>
      <c r="S42" s="72"/>
      <c r="T42" s="72"/>
      <c r="U42" s="73"/>
      <c r="V42" s="72"/>
      <c r="W42" s="72"/>
      <c r="X42" s="73"/>
      <c r="Y42" s="1"/>
      <c r="Z42" s="72"/>
      <c r="AA42" s="73"/>
      <c r="AB42" s="81"/>
      <c r="AC42" s="14"/>
      <c r="AD42" s="74"/>
      <c r="AE42" s="74"/>
      <c r="AF42" s="14"/>
      <c r="AG42" s="74"/>
      <c r="AH42" s="81"/>
      <c r="AI42" s="81"/>
      <c r="AJ42" s="81"/>
    </row>
    <row r="43" spans="1:36" ht="15.75" customHeight="1">
      <c r="A43" s="1" t="s">
        <v>43</v>
      </c>
      <c r="B43" s="75">
        <v>3076</v>
      </c>
      <c r="C43" s="77">
        <v>44.425187752744002</v>
      </c>
      <c r="D43" s="72"/>
      <c r="E43" s="72">
        <v>2733</v>
      </c>
      <c r="F43" s="73">
        <v>40.542946150422786</v>
      </c>
      <c r="G43" s="72"/>
      <c r="H43" s="72">
        <v>2811</v>
      </c>
      <c r="I43" s="73">
        <v>35.045505547936671</v>
      </c>
      <c r="J43" s="72"/>
      <c r="K43" s="72">
        <v>3080</v>
      </c>
      <c r="L43" s="73">
        <v>32.748538011695906</v>
      </c>
      <c r="M43" s="72"/>
      <c r="N43" s="72">
        <v>3066</v>
      </c>
      <c r="O43" s="73">
        <v>27.566984355331776</v>
      </c>
      <c r="P43" s="72"/>
      <c r="Q43" s="72">
        <v>3145</v>
      </c>
      <c r="R43" s="73">
        <v>26.807023525400613</v>
      </c>
      <c r="S43" s="72"/>
      <c r="T43" s="72">
        <v>2391</v>
      </c>
      <c r="U43" s="73">
        <v>23.694381131701515</v>
      </c>
      <c r="V43" s="72"/>
      <c r="W43" s="72">
        <v>2747</v>
      </c>
      <c r="X43" s="73">
        <v>24.570661896243294</v>
      </c>
      <c r="Y43" s="1"/>
      <c r="Z43" s="72">
        <v>3710</v>
      </c>
      <c r="AA43" s="73">
        <v>33.5</v>
      </c>
      <c r="AB43" s="81"/>
      <c r="AC43" s="14">
        <v>3894</v>
      </c>
      <c r="AD43" s="74">
        <v>36.4</v>
      </c>
      <c r="AE43" s="74"/>
      <c r="AF43" s="14">
        <v>4251</v>
      </c>
      <c r="AG43" s="74">
        <v>37.5</v>
      </c>
      <c r="AH43" s="81"/>
      <c r="AI43" s="81"/>
      <c r="AJ43" s="81"/>
    </row>
    <row r="44" spans="1:36" ht="15.75" customHeight="1">
      <c r="A44" s="9" t="s">
        <v>44</v>
      </c>
      <c r="B44" s="29" t="s">
        <v>45</v>
      </c>
      <c r="C44" s="78" t="s">
        <v>45</v>
      </c>
      <c r="D44" s="30"/>
      <c r="E44" s="30">
        <v>700</v>
      </c>
      <c r="F44" s="79">
        <v>10.384215991692628</v>
      </c>
      <c r="G44" s="30"/>
      <c r="H44" s="30">
        <v>745</v>
      </c>
      <c r="I44" s="79">
        <v>9.2881186884428377</v>
      </c>
      <c r="J44" s="30"/>
      <c r="K44" s="30">
        <v>869</v>
      </c>
      <c r="L44" s="79">
        <v>9.2397660818713447</v>
      </c>
      <c r="M44" s="30"/>
      <c r="N44" s="30">
        <v>734</v>
      </c>
      <c r="O44" s="79">
        <v>6.5995324581909722</v>
      </c>
      <c r="P44" s="30"/>
      <c r="Q44" s="30">
        <v>714</v>
      </c>
      <c r="R44" s="79">
        <v>6.0859188544152749</v>
      </c>
      <c r="S44" s="30"/>
      <c r="T44" s="30">
        <v>422</v>
      </c>
      <c r="U44" s="79">
        <v>4.1819443068080471</v>
      </c>
      <c r="V44" s="30"/>
      <c r="W44" s="30">
        <v>434</v>
      </c>
      <c r="X44" s="79">
        <v>3.8819320214669051</v>
      </c>
      <c r="Y44" s="9"/>
      <c r="Z44" s="30">
        <v>429</v>
      </c>
      <c r="AA44" s="79">
        <v>3.9</v>
      </c>
      <c r="AC44" s="11">
        <v>486</v>
      </c>
      <c r="AD44" s="31">
        <v>4.5</v>
      </c>
      <c r="AE44" s="80"/>
      <c r="AF44" s="11">
        <v>509</v>
      </c>
      <c r="AG44" s="31">
        <v>4.5</v>
      </c>
    </row>
    <row r="45" spans="1:36" ht="15.75" customHeight="1">
      <c r="A45" s="9" t="s">
        <v>46</v>
      </c>
      <c r="B45" s="29" t="s">
        <v>45</v>
      </c>
      <c r="C45" s="78" t="s">
        <v>45</v>
      </c>
      <c r="D45" s="30"/>
      <c r="E45" s="30">
        <v>179</v>
      </c>
      <c r="F45" s="79">
        <v>2.6553923750185433</v>
      </c>
      <c r="G45" s="30"/>
      <c r="H45" s="30">
        <v>159</v>
      </c>
      <c r="I45" s="79">
        <v>1.9822964717616256</v>
      </c>
      <c r="J45" s="30"/>
      <c r="K45" s="30">
        <v>163</v>
      </c>
      <c r="L45" s="79">
        <v>1.7331206804891017</v>
      </c>
      <c r="M45" s="30"/>
      <c r="N45" s="30">
        <v>220</v>
      </c>
      <c r="O45" s="79">
        <v>1.9780614997302641</v>
      </c>
      <c r="P45" s="30"/>
      <c r="Q45" s="30">
        <v>218</v>
      </c>
      <c r="R45" s="79">
        <v>1.858165700647801</v>
      </c>
      <c r="S45" s="30"/>
      <c r="T45" s="30">
        <v>143</v>
      </c>
      <c r="U45" s="79">
        <v>1.4171043504112575</v>
      </c>
      <c r="V45" s="30"/>
      <c r="W45" s="30">
        <v>123</v>
      </c>
      <c r="X45" s="79">
        <v>1.1001788908765653</v>
      </c>
      <c r="Y45" s="9"/>
      <c r="Z45" s="30">
        <v>113</v>
      </c>
      <c r="AA45" s="79">
        <v>1</v>
      </c>
      <c r="AC45" s="11">
        <v>102</v>
      </c>
      <c r="AD45" s="31">
        <v>1</v>
      </c>
      <c r="AE45" s="80"/>
      <c r="AF45" s="11">
        <v>105</v>
      </c>
      <c r="AG45" s="31">
        <v>0.9</v>
      </c>
    </row>
    <row r="46" spans="1:36" ht="15.75" customHeight="1">
      <c r="A46" s="9" t="s">
        <v>47</v>
      </c>
      <c r="B46" s="29" t="s">
        <v>45</v>
      </c>
      <c r="C46" s="78" t="s">
        <v>45</v>
      </c>
      <c r="D46" s="30"/>
      <c r="E46" s="30">
        <v>5</v>
      </c>
      <c r="F46" s="79">
        <v>7.4172971369233051E-2</v>
      </c>
      <c r="G46" s="30"/>
      <c r="H46" s="30">
        <v>2</v>
      </c>
      <c r="I46" s="79" t="s">
        <v>16</v>
      </c>
      <c r="J46" s="30"/>
      <c r="K46" s="30">
        <v>3</v>
      </c>
      <c r="L46" s="79" t="s">
        <v>16</v>
      </c>
      <c r="M46" s="30"/>
      <c r="N46" s="30">
        <v>2</v>
      </c>
      <c r="O46" s="79" t="s">
        <v>16</v>
      </c>
      <c r="P46" s="30"/>
      <c r="Q46" s="30">
        <v>5</v>
      </c>
      <c r="R46" s="79" t="s">
        <v>16</v>
      </c>
      <c r="S46" s="30"/>
      <c r="T46" s="30" t="s">
        <v>18</v>
      </c>
      <c r="U46" s="79" t="s">
        <v>18</v>
      </c>
      <c r="V46" s="30"/>
      <c r="W46" s="30" t="s">
        <v>18</v>
      </c>
      <c r="X46" s="79" t="s">
        <v>18</v>
      </c>
      <c r="Y46" s="9"/>
      <c r="Z46" s="30">
        <v>1</v>
      </c>
      <c r="AA46" s="79" t="s">
        <v>16</v>
      </c>
      <c r="AC46" s="11">
        <v>5</v>
      </c>
      <c r="AD46" s="31" t="s">
        <v>16</v>
      </c>
      <c r="AE46" s="80"/>
      <c r="AF46" s="11">
        <v>1</v>
      </c>
      <c r="AG46" s="31" t="s">
        <v>16</v>
      </c>
    </row>
    <row r="47" spans="1:36" ht="15.75" customHeight="1">
      <c r="A47" s="9" t="s">
        <v>48</v>
      </c>
      <c r="B47" s="29" t="s">
        <v>45</v>
      </c>
      <c r="C47" s="78" t="s">
        <v>45</v>
      </c>
      <c r="D47" s="30"/>
      <c r="E47" s="30" t="s">
        <v>18</v>
      </c>
      <c r="F47" s="79" t="s">
        <v>18</v>
      </c>
      <c r="G47" s="30"/>
      <c r="H47" s="30">
        <v>1</v>
      </c>
      <c r="I47" s="79" t="s">
        <v>16</v>
      </c>
      <c r="J47" s="30"/>
      <c r="K47" s="30">
        <v>8</v>
      </c>
      <c r="L47" s="79">
        <v>8.5061137692716643E-2</v>
      </c>
      <c r="M47" s="30"/>
      <c r="N47" s="30">
        <v>1</v>
      </c>
      <c r="O47" s="79" t="s">
        <v>16</v>
      </c>
      <c r="P47" s="30"/>
      <c r="Q47" s="30" t="s">
        <v>18</v>
      </c>
      <c r="R47" s="79" t="s">
        <v>18</v>
      </c>
      <c r="S47" s="30"/>
      <c r="T47" s="30" t="s">
        <v>18</v>
      </c>
      <c r="U47" s="79" t="s">
        <v>18</v>
      </c>
      <c r="V47" s="30"/>
      <c r="W47" s="30">
        <v>2</v>
      </c>
      <c r="X47" s="79" t="s">
        <v>16</v>
      </c>
      <c r="Y47" s="9"/>
      <c r="Z47" s="30">
        <v>7</v>
      </c>
      <c r="AA47" s="79">
        <v>0.1</v>
      </c>
      <c r="AC47" s="11">
        <v>2</v>
      </c>
      <c r="AD47" s="31" t="s">
        <v>16</v>
      </c>
      <c r="AE47" s="80"/>
      <c r="AF47" s="11" t="s">
        <v>18</v>
      </c>
      <c r="AG47" s="31" t="s">
        <v>18</v>
      </c>
    </row>
    <row r="48" spans="1:36" ht="15.75" customHeight="1">
      <c r="A48" s="9" t="s">
        <v>49</v>
      </c>
      <c r="B48" s="29" t="s">
        <v>45</v>
      </c>
      <c r="C48" s="78" t="s">
        <v>45</v>
      </c>
      <c r="D48" s="30"/>
      <c r="E48" s="30">
        <v>861</v>
      </c>
      <c r="F48" s="79">
        <v>12.772585669781931</v>
      </c>
      <c r="G48" s="30"/>
      <c r="H48" s="30">
        <v>918</v>
      </c>
      <c r="I48" s="79">
        <v>11.444956987906744</v>
      </c>
      <c r="J48" s="30"/>
      <c r="K48" s="30">
        <v>1032</v>
      </c>
      <c r="L48" s="79">
        <v>10.972886762360448</v>
      </c>
      <c r="M48" s="30"/>
      <c r="N48" s="30">
        <v>991</v>
      </c>
      <c r="O48" s="79">
        <v>8.9102679374213274</v>
      </c>
      <c r="P48" s="30"/>
      <c r="Q48" s="30">
        <v>1107</v>
      </c>
      <c r="R48" s="79">
        <v>9.435731333106034</v>
      </c>
      <c r="S48" s="30"/>
      <c r="T48" s="30">
        <v>735</v>
      </c>
      <c r="U48" s="79">
        <v>7.2837181647012192</v>
      </c>
      <c r="V48" s="30"/>
      <c r="W48" s="30">
        <v>894</v>
      </c>
      <c r="X48" s="79">
        <v>7.9964221824686943</v>
      </c>
      <c r="Y48" s="9"/>
      <c r="Z48" s="30">
        <v>1117</v>
      </c>
      <c r="AA48" s="79">
        <v>10.1</v>
      </c>
      <c r="AC48" s="11">
        <v>1134</v>
      </c>
      <c r="AD48" s="31">
        <v>10.6</v>
      </c>
      <c r="AE48" s="80"/>
      <c r="AF48" s="11">
        <v>1186</v>
      </c>
      <c r="AG48" s="31">
        <v>10.5</v>
      </c>
    </row>
    <row r="49" spans="1:36" ht="15.75" customHeight="1">
      <c r="A49" s="9" t="s">
        <v>50</v>
      </c>
      <c r="B49" s="29" t="s">
        <v>45</v>
      </c>
      <c r="C49" s="78" t="s">
        <v>45</v>
      </c>
      <c r="D49" s="30"/>
      <c r="E49" s="30">
        <v>106</v>
      </c>
      <c r="F49" s="79">
        <v>1.5724669930277408</v>
      </c>
      <c r="G49" s="30"/>
      <c r="H49" s="30">
        <v>89</v>
      </c>
      <c r="I49" s="79">
        <v>1.1095873332502182</v>
      </c>
      <c r="J49" s="30"/>
      <c r="K49" s="30">
        <v>84</v>
      </c>
      <c r="L49" s="79">
        <v>0.89314194577352468</v>
      </c>
      <c r="M49" s="30"/>
      <c r="N49" s="30">
        <v>121</v>
      </c>
      <c r="O49" s="79">
        <v>1.0879338248516455</v>
      </c>
      <c r="P49" s="30"/>
      <c r="Q49" s="30">
        <v>119</v>
      </c>
      <c r="R49" s="79">
        <v>1.0143198090692125</v>
      </c>
      <c r="S49" s="30"/>
      <c r="T49" s="30">
        <v>122</v>
      </c>
      <c r="U49" s="79">
        <v>1.2089981171340798</v>
      </c>
      <c r="V49" s="30"/>
      <c r="W49" s="30">
        <v>111</v>
      </c>
      <c r="X49" s="79">
        <v>0.99284436493738815</v>
      </c>
      <c r="Y49" s="9"/>
      <c r="Z49" s="30">
        <v>163</v>
      </c>
      <c r="AA49" s="79">
        <v>1.5</v>
      </c>
      <c r="AC49" s="11">
        <v>152</v>
      </c>
      <c r="AD49" s="31">
        <v>1.4</v>
      </c>
      <c r="AE49" s="80"/>
      <c r="AF49" s="11">
        <v>168</v>
      </c>
      <c r="AG49" s="31">
        <v>1.5</v>
      </c>
    </row>
    <row r="50" spans="1:36" ht="15.75" customHeight="1">
      <c r="A50" s="9" t="s">
        <v>51</v>
      </c>
      <c r="B50" s="29" t="s">
        <v>45</v>
      </c>
      <c r="C50" s="78" t="s">
        <v>45</v>
      </c>
      <c r="D50" s="30"/>
      <c r="E50" s="30">
        <v>882</v>
      </c>
      <c r="F50" s="79">
        <v>13.084112149532709</v>
      </c>
      <c r="G50" s="30"/>
      <c r="H50" s="30">
        <v>897</v>
      </c>
      <c r="I50" s="79">
        <v>11.183144246353322</v>
      </c>
      <c r="J50" s="30"/>
      <c r="K50" s="30">
        <v>921</v>
      </c>
      <c r="L50" s="79">
        <v>9.7926634768740026</v>
      </c>
      <c r="M50" s="30"/>
      <c r="N50" s="30">
        <v>997</v>
      </c>
      <c r="O50" s="79">
        <v>8.9642150692321518</v>
      </c>
      <c r="P50" s="30"/>
      <c r="Q50" s="30">
        <v>982</v>
      </c>
      <c r="R50" s="79">
        <v>8.3702693487896358</v>
      </c>
      <c r="S50" s="30"/>
      <c r="T50" s="30">
        <v>969</v>
      </c>
      <c r="U50" s="79">
        <v>9.6026161926469129</v>
      </c>
      <c r="V50" s="30"/>
      <c r="W50" s="30">
        <v>1183</v>
      </c>
      <c r="X50" s="79">
        <v>10.58139534883721</v>
      </c>
      <c r="Y50" s="9"/>
      <c r="Z50" s="30">
        <v>1880</v>
      </c>
      <c r="AA50" s="79">
        <v>17</v>
      </c>
      <c r="AC50" s="11">
        <v>2013</v>
      </c>
      <c r="AD50" s="31">
        <v>18.8</v>
      </c>
      <c r="AE50" s="80"/>
      <c r="AF50" s="11">
        <v>2282</v>
      </c>
      <c r="AG50" s="31">
        <v>20.100000000000001</v>
      </c>
    </row>
    <row r="51" spans="1:36" ht="15.75" customHeight="1">
      <c r="A51" s="1"/>
      <c r="B51" s="75"/>
      <c r="C51" s="77"/>
      <c r="D51" s="72"/>
      <c r="E51" s="72"/>
      <c r="F51" s="73"/>
      <c r="G51" s="72"/>
      <c r="H51" s="72"/>
      <c r="I51" s="73"/>
      <c r="J51" s="72"/>
      <c r="K51" s="72"/>
      <c r="L51" s="73"/>
      <c r="M51" s="72"/>
      <c r="N51" s="72"/>
      <c r="O51" s="73"/>
      <c r="P51" s="72"/>
      <c r="Q51" s="72"/>
      <c r="R51" s="73"/>
      <c r="S51" s="72"/>
      <c r="T51" s="72"/>
      <c r="U51" s="73"/>
      <c r="V51" s="72"/>
      <c r="W51" s="72"/>
      <c r="X51" s="73"/>
      <c r="Y51" s="1"/>
      <c r="Z51" s="72"/>
      <c r="AA51" s="73"/>
      <c r="AB51" s="81"/>
      <c r="AC51" s="14"/>
      <c r="AD51" s="74"/>
      <c r="AE51" s="74"/>
      <c r="AF51" s="14"/>
      <c r="AG51" s="74"/>
      <c r="AH51" s="81"/>
      <c r="AI51" s="81"/>
      <c r="AJ51" s="81"/>
    </row>
    <row r="52" spans="1:36" ht="15.75" customHeight="1">
      <c r="A52" s="1" t="s">
        <v>36</v>
      </c>
      <c r="B52" s="75">
        <f>83+1366+182</f>
        <v>1631</v>
      </c>
      <c r="C52" s="77">
        <v>23.555748122472501</v>
      </c>
      <c r="D52" s="72"/>
      <c r="E52" s="72">
        <v>1747</v>
      </c>
      <c r="F52" s="73">
        <v>25.91603619641003</v>
      </c>
      <c r="G52" s="72"/>
      <c r="H52" s="72">
        <v>2657</v>
      </c>
      <c r="I52" s="73">
        <v>33.125545443211571</v>
      </c>
      <c r="J52" s="72"/>
      <c r="K52" s="72">
        <v>3285</v>
      </c>
      <c r="L52" s="73">
        <v>34.928229665071768</v>
      </c>
      <c r="M52" s="72"/>
      <c r="N52" s="72">
        <v>4539</v>
      </c>
      <c r="O52" s="73">
        <v>40.811005214889406</v>
      </c>
      <c r="P52" s="72"/>
      <c r="Q52" s="72">
        <v>5012</v>
      </c>
      <c r="R52" s="73">
        <v>42.720763723150355</v>
      </c>
      <c r="S52" s="72"/>
      <c r="T52" s="72">
        <v>4562</v>
      </c>
      <c r="U52" s="73">
        <v>45.208601724308792</v>
      </c>
      <c r="V52" s="72"/>
      <c r="W52" s="72">
        <v>4643</v>
      </c>
      <c r="X52" s="73">
        <v>41.529516994633276</v>
      </c>
      <c r="Y52" s="1"/>
      <c r="Z52" s="72">
        <v>3749</v>
      </c>
      <c r="AA52" s="73">
        <v>33.9</v>
      </c>
      <c r="AB52" s="81"/>
      <c r="AC52" s="14">
        <v>3375</v>
      </c>
      <c r="AD52" s="74">
        <v>31.5</v>
      </c>
      <c r="AE52" s="74"/>
      <c r="AF52" s="14">
        <v>3387</v>
      </c>
      <c r="AG52" s="74">
        <v>29.9</v>
      </c>
      <c r="AH52" s="81"/>
      <c r="AI52" s="81"/>
      <c r="AJ52" s="81"/>
    </row>
    <row r="53" spans="1:36" ht="15.75" customHeight="1">
      <c r="A53" s="9" t="s">
        <v>52</v>
      </c>
      <c r="B53" s="29" t="s">
        <v>45</v>
      </c>
      <c r="C53" s="78" t="s">
        <v>45</v>
      </c>
      <c r="D53" s="30"/>
      <c r="E53" s="30">
        <v>28</v>
      </c>
      <c r="F53" s="79">
        <v>0.4153686396677051</v>
      </c>
      <c r="G53" s="30"/>
      <c r="H53" s="30">
        <v>27</v>
      </c>
      <c r="I53" s="79">
        <v>0.33661638199725724</v>
      </c>
      <c r="J53" s="30"/>
      <c r="K53" s="30">
        <v>6</v>
      </c>
      <c r="L53" s="79">
        <v>6.3795853269537475E-2</v>
      </c>
      <c r="M53" s="30"/>
      <c r="N53" s="30">
        <v>3</v>
      </c>
      <c r="O53" s="79" t="s">
        <v>16</v>
      </c>
      <c r="P53" s="30"/>
      <c r="Q53" s="30">
        <v>3</v>
      </c>
      <c r="R53" s="79" t="s">
        <v>16</v>
      </c>
      <c r="S53" s="30"/>
      <c r="T53" s="30">
        <v>570</v>
      </c>
      <c r="U53" s="79">
        <v>5.6485977603805377</v>
      </c>
      <c r="V53" s="30"/>
      <c r="W53" s="30">
        <v>227</v>
      </c>
      <c r="X53" s="79">
        <v>2.0304114490160998</v>
      </c>
      <c r="Y53" s="9"/>
      <c r="Z53" s="30">
        <v>35</v>
      </c>
      <c r="AA53" s="79">
        <v>0.3</v>
      </c>
      <c r="AC53" s="11">
        <v>54</v>
      </c>
      <c r="AD53" s="31">
        <v>0.5</v>
      </c>
      <c r="AE53" s="80"/>
      <c r="AF53" s="11">
        <v>62</v>
      </c>
      <c r="AG53" s="31">
        <v>0.5</v>
      </c>
    </row>
    <row r="54" spans="1:36" ht="15.75" customHeight="1">
      <c r="A54" s="9" t="s">
        <v>53</v>
      </c>
      <c r="B54" s="29" t="s">
        <v>45</v>
      </c>
      <c r="C54" s="78" t="s">
        <v>45</v>
      </c>
      <c r="D54" s="30"/>
      <c r="E54" s="30">
        <v>4</v>
      </c>
      <c r="F54" s="79">
        <v>5.933837709538644E-2</v>
      </c>
      <c r="G54" s="30"/>
      <c r="H54" s="30">
        <v>5</v>
      </c>
      <c r="I54" s="79">
        <v>6.233636703652911E-2</v>
      </c>
      <c r="J54" s="30"/>
      <c r="K54" s="30">
        <v>4</v>
      </c>
      <c r="L54" s="79" t="s">
        <v>16</v>
      </c>
      <c r="M54" s="30"/>
      <c r="N54" s="30">
        <v>9</v>
      </c>
      <c r="O54" s="79">
        <v>8.0920697716238082E-2</v>
      </c>
      <c r="P54" s="30"/>
      <c r="Q54" s="30">
        <v>7</v>
      </c>
      <c r="R54" s="79">
        <v>5.9665871121718381E-2</v>
      </c>
      <c r="S54" s="30"/>
      <c r="T54" s="30">
        <v>8</v>
      </c>
      <c r="U54" s="79">
        <v>7.9278565057972455E-2</v>
      </c>
      <c r="V54" s="30"/>
      <c r="W54" s="30">
        <v>9</v>
      </c>
      <c r="X54" s="79">
        <v>8.0500894454382826E-2</v>
      </c>
      <c r="Y54" s="9"/>
      <c r="Z54" s="30">
        <v>13</v>
      </c>
      <c r="AA54" s="79">
        <v>0.1</v>
      </c>
      <c r="AC54" s="11">
        <v>29</v>
      </c>
      <c r="AD54" s="31">
        <v>0.3</v>
      </c>
      <c r="AE54" s="80"/>
      <c r="AF54" s="11">
        <v>9</v>
      </c>
      <c r="AG54" s="31">
        <v>0.1</v>
      </c>
    </row>
    <row r="55" spans="1:36" ht="15.75" customHeight="1">
      <c r="A55" s="9" t="s">
        <v>54</v>
      </c>
      <c r="B55" s="29" t="s">
        <v>45</v>
      </c>
      <c r="C55" s="78" t="s">
        <v>45</v>
      </c>
      <c r="D55" s="30"/>
      <c r="E55" s="30">
        <v>2</v>
      </c>
      <c r="F55" s="79" t="s">
        <v>16</v>
      </c>
      <c r="G55" s="30"/>
      <c r="H55" s="30" t="s">
        <v>18</v>
      </c>
      <c r="I55" s="79" t="s">
        <v>18</v>
      </c>
      <c r="J55" s="30"/>
      <c r="K55" s="30" t="s">
        <v>18</v>
      </c>
      <c r="L55" s="79" t="s">
        <v>18</v>
      </c>
      <c r="M55" s="30"/>
      <c r="N55" s="30" t="s">
        <v>18</v>
      </c>
      <c r="O55" s="79" t="s">
        <v>18</v>
      </c>
      <c r="P55" s="30"/>
      <c r="Q55" s="30" t="s">
        <v>18</v>
      </c>
      <c r="R55" s="79" t="s">
        <v>18</v>
      </c>
      <c r="S55" s="30"/>
      <c r="T55" s="30">
        <v>1</v>
      </c>
      <c r="U55" s="79" t="s">
        <v>16</v>
      </c>
      <c r="V55" s="30"/>
      <c r="W55" s="30" t="s">
        <v>18</v>
      </c>
      <c r="X55" s="79" t="s">
        <v>18</v>
      </c>
      <c r="Y55" s="9"/>
      <c r="Z55" s="30" t="s">
        <v>18</v>
      </c>
      <c r="AA55" s="79" t="s">
        <v>18</v>
      </c>
      <c r="AC55" s="11" t="s">
        <v>18</v>
      </c>
      <c r="AD55" s="31" t="s">
        <v>18</v>
      </c>
      <c r="AE55" s="80"/>
      <c r="AF55" s="11" t="s">
        <v>18</v>
      </c>
      <c r="AG55" s="31" t="s">
        <v>18</v>
      </c>
    </row>
    <row r="56" spans="1:36" ht="15.75" customHeight="1">
      <c r="A56" s="9" t="s">
        <v>55</v>
      </c>
      <c r="B56" s="29" t="s">
        <v>45</v>
      </c>
      <c r="C56" s="79" t="s">
        <v>45</v>
      </c>
      <c r="D56" s="30"/>
      <c r="E56" s="30" t="s">
        <v>18</v>
      </c>
      <c r="F56" s="79" t="s">
        <v>18</v>
      </c>
      <c r="G56" s="30"/>
      <c r="H56" s="30" t="s">
        <v>18</v>
      </c>
      <c r="I56" s="79" t="s">
        <v>18</v>
      </c>
      <c r="J56" s="30"/>
      <c r="K56" s="30" t="s">
        <v>18</v>
      </c>
      <c r="L56" s="79" t="s">
        <v>18</v>
      </c>
      <c r="M56" s="30"/>
      <c r="N56" s="30">
        <v>1</v>
      </c>
      <c r="O56" s="79" t="s">
        <v>16</v>
      </c>
      <c r="P56" s="30"/>
      <c r="Q56" s="30">
        <v>1</v>
      </c>
      <c r="R56" s="79" t="s">
        <v>16</v>
      </c>
      <c r="S56" s="30"/>
      <c r="T56" s="30">
        <v>146</v>
      </c>
      <c r="U56" s="79">
        <v>1.4468338123079971</v>
      </c>
      <c r="V56" s="30"/>
      <c r="W56" s="30">
        <v>18</v>
      </c>
      <c r="X56" s="79">
        <v>0.16100178890876565</v>
      </c>
      <c r="Y56" s="9"/>
      <c r="Z56" s="30">
        <v>8</v>
      </c>
      <c r="AA56" s="79">
        <v>0.1</v>
      </c>
      <c r="AC56" s="11" t="s">
        <v>18</v>
      </c>
      <c r="AD56" s="31" t="s">
        <v>18</v>
      </c>
      <c r="AE56" s="80"/>
      <c r="AF56" s="11" t="s">
        <v>18</v>
      </c>
      <c r="AG56" s="31" t="s">
        <v>18</v>
      </c>
    </row>
    <row r="57" spans="1:36" ht="15.75" customHeight="1">
      <c r="A57" s="9" t="s">
        <v>56</v>
      </c>
      <c r="B57" s="29" t="s">
        <v>45</v>
      </c>
      <c r="C57" s="78" t="s">
        <v>45</v>
      </c>
      <c r="D57" s="30"/>
      <c r="E57" s="30">
        <v>9</v>
      </c>
      <c r="F57" s="79">
        <v>0.13351134846461948</v>
      </c>
      <c r="G57" s="30"/>
      <c r="H57" s="30">
        <v>13</v>
      </c>
      <c r="I57" s="79">
        <v>0.16207455429497569</v>
      </c>
      <c r="J57" s="30"/>
      <c r="K57" s="30">
        <v>3</v>
      </c>
      <c r="L57" s="79" t="s">
        <v>16</v>
      </c>
      <c r="M57" s="30"/>
      <c r="N57" s="30">
        <v>7</v>
      </c>
      <c r="O57" s="79">
        <v>6.2938320445962953E-2</v>
      </c>
      <c r="P57" s="30"/>
      <c r="Q57" s="30">
        <v>7</v>
      </c>
      <c r="R57" s="79">
        <v>5.9665871121718381E-2</v>
      </c>
      <c r="S57" s="30"/>
      <c r="T57" s="30">
        <v>4</v>
      </c>
      <c r="U57" s="79" t="s">
        <v>16</v>
      </c>
      <c r="V57" s="30"/>
      <c r="W57" s="30">
        <v>16</v>
      </c>
      <c r="X57" s="79">
        <v>0.14311270125223613</v>
      </c>
      <c r="Y57" s="9"/>
      <c r="Z57" s="30">
        <v>21</v>
      </c>
      <c r="AA57" s="79">
        <v>0.2</v>
      </c>
      <c r="AC57" s="11">
        <v>15</v>
      </c>
      <c r="AD57" s="31">
        <v>0.1</v>
      </c>
      <c r="AE57" s="80"/>
      <c r="AF57" s="11">
        <v>11</v>
      </c>
      <c r="AG57" s="31">
        <v>0.1</v>
      </c>
    </row>
    <row r="58" spans="1:36" ht="15.75" customHeight="1">
      <c r="A58" s="9" t="s">
        <v>57</v>
      </c>
      <c r="B58" s="29" t="s">
        <v>45</v>
      </c>
      <c r="C58" s="79" t="s">
        <v>45</v>
      </c>
      <c r="D58" s="30"/>
      <c r="E58" s="30">
        <v>5</v>
      </c>
      <c r="F58" s="79">
        <v>7.4172971369233051E-2</v>
      </c>
      <c r="G58" s="30"/>
      <c r="H58" s="30">
        <v>4</v>
      </c>
      <c r="I58" s="79" t="s">
        <v>16</v>
      </c>
      <c r="J58" s="30"/>
      <c r="K58" s="30">
        <v>2</v>
      </c>
      <c r="L58" s="79" t="s">
        <v>16</v>
      </c>
      <c r="M58" s="30"/>
      <c r="N58" s="30" t="s">
        <v>18</v>
      </c>
      <c r="O58" s="79" t="s">
        <v>18</v>
      </c>
      <c r="P58" s="30"/>
      <c r="Q58" s="30">
        <v>2</v>
      </c>
      <c r="R58" s="79" t="s">
        <v>16</v>
      </c>
      <c r="S58" s="30"/>
      <c r="T58" s="30" t="s">
        <v>18</v>
      </c>
      <c r="U58" s="79" t="s">
        <v>18</v>
      </c>
      <c r="V58" s="30"/>
      <c r="W58" s="30" t="s">
        <v>18</v>
      </c>
      <c r="X58" s="79" t="s">
        <v>18</v>
      </c>
      <c r="Y58" s="9"/>
      <c r="Z58" s="30">
        <v>1</v>
      </c>
      <c r="AA58" s="79" t="s">
        <v>16</v>
      </c>
      <c r="AC58" s="11" t="s">
        <v>18</v>
      </c>
      <c r="AD58" s="31" t="s">
        <v>18</v>
      </c>
      <c r="AE58" s="80"/>
      <c r="AF58" s="11" t="s">
        <v>18</v>
      </c>
      <c r="AG58" s="31" t="s">
        <v>18</v>
      </c>
    </row>
    <row r="59" spans="1:36" ht="15.75" customHeight="1">
      <c r="A59" s="9" t="s">
        <v>58</v>
      </c>
      <c r="B59" s="29" t="s">
        <v>45</v>
      </c>
      <c r="C59" s="78" t="s">
        <v>45</v>
      </c>
      <c r="D59" s="30"/>
      <c r="E59" s="30">
        <v>16</v>
      </c>
      <c r="F59" s="79">
        <v>0.23735350838154576</v>
      </c>
      <c r="G59" s="30"/>
      <c r="H59" s="30">
        <v>13</v>
      </c>
      <c r="I59" s="79">
        <v>0.16207455429497569</v>
      </c>
      <c r="J59" s="30"/>
      <c r="K59" s="30">
        <v>10</v>
      </c>
      <c r="L59" s="79">
        <v>0.10632642211589581</v>
      </c>
      <c r="M59" s="30"/>
      <c r="N59" s="30">
        <v>20</v>
      </c>
      <c r="O59" s="79">
        <v>0.17982377270275132</v>
      </c>
      <c r="P59" s="30"/>
      <c r="Q59" s="30">
        <v>16</v>
      </c>
      <c r="R59" s="79">
        <v>0.13637913399249915</v>
      </c>
      <c r="S59" s="30"/>
      <c r="T59" s="30">
        <v>19</v>
      </c>
      <c r="U59" s="79">
        <v>0.18828659201268458</v>
      </c>
      <c r="V59" s="30"/>
      <c r="W59" s="30">
        <v>7</v>
      </c>
      <c r="X59" s="79">
        <v>6.2611806797853317E-2</v>
      </c>
      <c r="Y59" s="9"/>
      <c r="Z59" s="30">
        <v>3</v>
      </c>
      <c r="AA59" s="79" t="s">
        <v>16</v>
      </c>
      <c r="AC59" s="11">
        <v>10</v>
      </c>
      <c r="AD59" s="31">
        <v>0.1</v>
      </c>
      <c r="AE59" s="80"/>
      <c r="AF59" s="11">
        <v>9</v>
      </c>
      <c r="AG59" s="31">
        <v>0.1</v>
      </c>
    </row>
    <row r="60" spans="1:36" ht="15.75" customHeight="1">
      <c r="A60" s="9" t="s">
        <v>59</v>
      </c>
      <c r="B60" s="29" t="s">
        <v>45</v>
      </c>
      <c r="C60" s="78" t="s">
        <v>45</v>
      </c>
      <c r="D60" s="30"/>
      <c r="E60" s="30">
        <v>775</v>
      </c>
      <c r="F60" s="79">
        <v>11.496810562231124</v>
      </c>
      <c r="G60" s="30"/>
      <c r="H60" s="30">
        <v>1452</v>
      </c>
      <c r="I60" s="79">
        <v>18.102480987408054</v>
      </c>
      <c r="J60" s="30"/>
      <c r="K60" s="30">
        <v>1598</v>
      </c>
      <c r="L60" s="79">
        <v>16.990962254120149</v>
      </c>
      <c r="M60" s="30"/>
      <c r="N60" s="30">
        <v>2658</v>
      </c>
      <c r="O60" s="79">
        <v>23.89857939219565</v>
      </c>
      <c r="P60" s="30"/>
      <c r="Q60" s="30">
        <v>2815</v>
      </c>
      <c r="R60" s="79">
        <v>23.99420388680532</v>
      </c>
      <c r="S60" s="30"/>
      <c r="T60" s="30">
        <v>1957</v>
      </c>
      <c r="U60" s="79">
        <v>19.393518977306513</v>
      </c>
      <c r="V60" s="30"/>
      <c r="W60" s="30">
        <v>2792</v>
      </c>
      <c r="X60" s="79">
        <v>24.973166368515205</v>
      </c>
      <c r="Y60" s="9"/>
      <c r="Z60" s="30">
        <v>3089</v>
      </c>
      <c r="AA60" s="79">
        <v>27.9</v>
      </c>
      <c r="AC60" s="11">
        <v>3040</v>
      </c>
      <c r="AD60" s="31">
        <v>28.4</v>
      </c>
      <c r="AE60" s="80"/>
      <c r="AF60" s="11">
        <v>2959</v>
      </c>
      <c r="AG60" s="31">
        <v>26.1</v>
      </c>
    </row>
    <row r="61" spans="1:36" ht="15.75" customHeight="1">
      <c r="A61" s="9" t="s">
        <v>60</v>
      </c>
      <c r="B61" s="29" t="s">
        <v>45</v>
      </c>
      <c r="C61" s="78" t="s">
        <v>45</v>
      </c>
      <c r="D61" s="30"/>
      <c r="E61" s="30">
        <v>897</v>
      </c>
      <c r="F61" s="79">
        <v>13.30663106364041</v>
      </c>
      <c r="G61" s="30"/>
      <c r="H61" s="30">
        <v>1130</v>
      </c>
      <c r="I61" s="79">
        <v>14.088018950255579</v>
      </c>
      <c r="J61" s="30"/>
      <c r="K61" s="30">
        <v>1647</v>
      </c>
      <c r="L61" s="79">
        <v>17.511961722488039</v>
      </c>
      <c r="M61" s="30"/>
      <c r="N61" s="30">
        <v>1820</v>
      </c>
      <c r="O61" s="79">
        <v>16.363963315950368</v>
      </c>
      <c r="P61" s="30"/>
      <c r="Q61" s="30">
        <v>2131</v>
      </c>
      <c r="R61" s="79">
        <v>18.163995908625978</v>
      </c>
      <c r="S61" s="30"/>
      <c r="T61" s="30">
        <v>1848</v>
      </c>
      <c r="U61" s="79">
        <v>18.313348528391636</v>
      </c>
      <c r="V61" s="30"/>
      <c r="W61" s="30">
        <v>1547</v>
      </c>
      <c r="X61" s="79">
        <v>13.837209302325581</v>
      </c>
      <c r="Y61" s="9"/>
      <c r="Z61" s="30">
        <v>557</v>
      </c>
      <c r="AA61" s="79">
        <v>5</v>
      </c>
      <c r="AC61" s="11">
        <v>227</v>
      </c>
      <c r="AD61" s="31">
        <v>2.1</v>
      </c>
      <c r="AE61" s="80"/>
      <c r="AF61" s="11">
        <v>337</v>
      </c>
      <c r="AG61" s="31">
        <v>3</v>
      </c>
    </row>
    <row r="62" spans="1:36" ht="15.75" customHeight="1">
      <c r="A62" s="9" t="s">
        <v>61</v>
      </c>
      <c r="B62" s="29" t="s">
        <v>45</v>
      </c>
      <c r="C62" s="78" t="s">
        <v>45</v>
      </c>
      <c r="D62" s="30"/>
      <c r="E62" s="30">
        <v>11</v>
      </c>
      <c r="F62" s="79">
        <v>0.16318053701231272</v>
      </c>
      <c r="G62" s="30"/>
      <c r="H62" s="30">
        <v>13</v>
      </c>
      <c r="I62" s="79">
        <v>0.16207455429497569</v>
      </c>
      <c r="J62" s="30"/>
      <c r="K62" s="30">
        <v>13</v>
      </c>
      <c r="L62" s="79">
        <v>0.13822434875066453</v>
      </c>
      <c r="M62" s="30"/>
      <c r="N62" s="30">
        <v>13</v>
      </c>
      <c r="O62" s="79">
        <v>0.11688545225678834</v>
      </c>
      <c r="P62" s="30"/>
      <c r="Q62" s="30">
        <v>17</v>
      </c>
      <c r="R62" s="79">
        <v>0.14490282986703035</v>
      </c>
      <c r="S62" s="30"/>
      <c r="T62" s="30">
        <v>9</v>
      </c>
      <c r="U62" s="79">
        <v>8.9188385690219002E-2</v>
      </c>
      <c r="V62" s="30"/>
      <c r="W62" s="30">
        <v>27</v>
      </c>
      <c r="X62" s="79">
        <v>0.24150268336314848</v>
      </c>
      <c r="Y62" s="9"/>
      <c r="Z62" s="30">
        <v>22</v>
      </c>
      <c r="AA62" s="79">
        <v>0.2</v>
      </c>
      <c r="AC62" s="11" t="s">
        <v>18</v>
      </c>
      <c r="AD62" s="31" t="s">
        <v>18</v>
      </c>
      <c r="AE62" s="80"/>
      <c r="AF62" s="11" t="s">
        <v>18</v>
      </c>
      <c r="AG62" s="31" t="s">
        <v>18</v>
      </c>
    </row>
    <row r="63" spans="1:36" ht="15.75" customHeight="1">
      <c r="A63" s="61" t="s">
        <v>62</v>
      </c>
      <c r="B63" s="82" t="s">
        <v>45</v>
      </c>
      <c r="C63" s="82" t="s">
        <v>45</v>
      </c>
      <c r="D63" s="83"/>
      <c r="E63" s="83" t="s">
        <v>18</v>
      </c>
      <c r="F63" s="84" t="s">
        <v>18</v>
      </c>
      <c r="G63" s="83"/>
      <c r="H63" s="83" t="s">
        <v>18</v>
      </c>
      <c r="I63" s="84" t="s">
        <v>18</v>
      </c>
      <c r="J63" s="83"/>
      <c r="K63" s="83">
        <v>2</v>
      </c>
      <c r="L63" s="84" t="s">
        <v>16</v>
      </c>
      <c r="M63" s="83"/>
      <c r="N63" s="83">
        <v>8</v>
      </c>
      <c r="O63" s="84">
        <v>7.1929509081100518E-2</v>
      </c>
      <c r="P63" s="83"/>
      <c r="Q63" s="83">
        <v>13</v>
      </c>
      <c r="R63" s="84">
        <v>0.11080804636890555</v>
      </c>
      <c r="S63" s="83"/>
      <c r="T63" s="83" t="s">
        <v>18</v>
      </c>
      <c r="U63" s="84" t="s">
        <v>18</v>
      </c>
      <c r="V63" s="83"/>
      <c r="W63" s="83" t="s">
        <v>18</v>
      </c>
      <c r="X63" s="84" t="s">
        <v>18</v>
      </c>
      <c r="Y63" s="61"/>
      <c r="Z63" s="83" t="s">
        <v>18</v>
      </c>
      <c r="AA63" s="84" t="s">
        <v>18</v>
      </c>
      <c r="AB63" s="109"/>
      <c r="AC63" s="85" t="s">
        <v>18</v>
      </c>
      <c r="AD63" s="86" t="s">
        <v>18</v>
      </c>
      <c r="AE63" s="87"/>
      <c r="AF63" s="85" t="s">
        <v>18</v>
      </c>
      <c r="AG63" s="86" t="s">
        <v>18</v>
      </c>
    </row>
    <row r="64" spans="1:36">
      <c r="AB64" s="112"/>
      <c r="AC64" s="6"/>
      <c r="AD64" s="6"/>
      <c r="AF64" s="112"/>
      <c r="AG64" s="112"/>
    </row>
    <row r="65" spans="1:30" ht="26.25" customHeight="1">
      <c r="A65" s="114" t="s">
        <v>63</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C65" s="6"/>
      <c r="AD65" s="6"/>
    </row>
    <row r="66" spans="1:30" ht="15.75" customHeight="1">
      <c r="A66" s="21" t="s">
        <v>7</v>
      </c>
      <c r="AC66" s="6"/>
      <c r="AD66" s="6"/>
    </row>
    <row r="67" spans="1:30">
      <c r="A67" s="21" t="s">
        <v>8</v>
      </c>
      <c r="AC67" s="6"/>
      <c r="AD67" s="6"/>
    </row>
    <row r="68" spans="1:30" ht="18.75" customHeight="1">
      <c r="AC68" s="6"/>
      <c r="AD68" s="6"/>
    </row>
    <row r="69" spans="1:30" ht="15.75" customHeight="1">
      <c r="A69" s="9" t="s">
        <v>64</v>
      </c>
      <c r="AC69" s="6"/>
      <c r="AD69" s="6"/>
    </row>
    <row r="70" spans="1:30" ht="15.75" customHeight="1">
      <c r="AC70" s="6"/>
      <c r="AD70" s="6"/>
    </row>
    <row r="71" spans="1:30" ht="15.75" customHeight="1">
      <c r="B71" s="33"/>
      <c r="C71" s="33"/>
      <c r="D71" s="33"/>
      <c r="E71" s="33"/>
      <c r="F71" s="33"/>
      <c r="G71" s="33"/>
      <c r="H71" s="33"/>
      <c r="I71" s="33"/>
      <c r="J71" s="33"/>
      <c r="K71" s="33"/>
      <c r="L71" s="33"/>
      <c r="M71" s="33"/>
      <c r="N71" s="33"/>
      <c r="AC71" s="6"/>
      <c r="AD71" s="6"/>
    </row>
    <row r="72" spans="1:30" ht="15.75" customHeight="1">
      <c r="B72" s="34"/>
      <c r="C72" s="34"/>
      <c r="D72" s="33"/>
      <c r="E72" s="34"/>
      <c r="F72" s="34"/>
      <c r="G72" s="33"/>
      <c r="H72" s="34"/>
      <c r="I72" s="34"/>
      <c r="J72" s="33"/>
      <c r="K72" s="33"/>
      <c r="L72" s="34"/>
      <c r="M72" s="34"/>
      <c r="N72" s="34"/>
      <c r="AC72" s="6"/>
      <c r="AD72" s="6"/>
    </row>
    <row r="73" spans="1:30" ht="15.75" customHeight="1">
      <c r="AC73" s="6"/>
      <c r="AD73" s="6"/>
    </row>
    <row r="74" spans="1:30" ht="15.75" customHeight="1">
      <c r="AC74" s="6"/>
      <c r="AD74" s="6"/>
    </row>
    <row r="75" spans="1:30" ht="15.75" customHeight="1">
      <c r="AC75" s="6"/>
      <c r="AD75" s="6"/>
    </row>
    <row r="76" spans="1:30" ht="15.75" customHeight="1">
      <c r="AC76" s="6"/>
      <c r="AD76" s="6"/>
    </row>
    <row r="77" spans="1:30" ht="15.75" customHeight="1">
      <c r="AC77" s="6"/>
      <c r="AD77" s="6"/>
    </row>
    <row r="78" spans="1:30" ht="15.75" customHeight="1">
      <c r="AC78" s="6"/>
      <c r="AD78" s="6"/>
    </row>
    <row r="79" spans="1:30" ht="15.75" customHeight="1">
      <c r="AC79" s="6"/>
      <c r="AD79" s="6"/>
    </row>
    <row r="80" spans="1:30" ht="15.75" customHeight="1">
      <c r="AC80" s="6"/>
      <c r="AD80" s="6"/>
    </row>
    <row r="81" spans="29:30" ht="15.75" customHeight="1">
      <c r="AC81" s="6"/>
      <c r="AD81" s="6"/>
    </row>
    <row r="82" spans="29:30" ht="15.75" customHeight="1">
      <c r="AC82" s="6"/>
      <c r="AD82" s="6"/>
    </row>
    <row r="83" spans="29:30" ht="15.75" customHeight="1">
      <c r="AC83" s="6"/>
      <c r="AD83" s="6"/>
    </row>
    <row r="84" spans="29:30" ht="15.75" customHeight="1">
      <c r="AC84" s="6"/>
      <c r="AD84" s="6"/>
    </row>
    <row r="85" spans="29:30" ht="15.75" customHeight="1">
      <c r="AC85" s="6"/>
      <c r="AD85" s="6"/>
    </row>
    <row r="86" spans="29:30" ht="15.75" customHeight="1">
      <c r="AC86" s="6"/>
      <c r="AD86" s="6"/>
    </row>
    <row r="87" spans="29:30" ht="15.75" customHeight="1">
      <c r="AC87" s="6"/>
      <c r="AD87" s="6"/>
    </row>
    <row r="88" spans="29:30" ht="15.75" customHeight="1">
      <c r="AC88" s="6"/>
      <c r="AD88" s="6"/>
    </row>
    <row r="89" spans="29:30" ht="15.75" customHeight="1">
      <c r="AC89" s="6"/>
      <c r="AD89" s="6"/>
    </row>
    <row r="90" spans="29:30" ht="15.75" customHeight="1">
      <c r="AC90" s="6"/>
      <c r="AD90" s="6"/>
    </row>
    <row r="91" spans="29:30" ht="15.75" customHeight="1">
      <c r="AC91" s="6"/>
      <c r="AD91" s="6"/>
    </row>
    <row r="92" spans="29:30" ht="15.75" customHeight="1">
      <c r="AC92" s="6"/>
      <c r="AD92" s="6"/>
    </row>
    <row r="93" spans="29:30" ht="15.75" customHeight="1">
      <c r="AC93" s="6"/>
      <c r="AD93" s="6"/>
    </row>
    <row r="94" spans="29:30" ht="15.75" customHeight="1">
      <c r="AC94" s="6"/>
      <c r="AD94" s="6"/>
    </row>
    <row r="95" spans="29:30" ht="15.75" customHeight="1">
      <c r="AC95" s="6"/>
      <c r="AD95" s="6"/>
    </row>
    <row r="96" spans="29:30" ht="15.75" customHeight="1">
      <c r="AC96" s="6"/>
      <c r="AD96" s="6"/>
    </row>
    <row r="97" spans="29:30" ht="15.75" customHeight="1">
      <c r="AC97" s="6"/>
      <c r="AD97" s="6"/>
    </row>
    <row r="98" spans="29:30" ht="15.75" customHeight="1">
      <c r="AC98" s="6"/>
      <c r="AD98" s="6"/>
    </row>
    <row r="99" spans="29:30" ht="15.75" customHeight="1">
      <c r="AC99" s="6"/>
      <c r="AD99" s="6"/>
    </row>
    <row r="100" spans="29:30" ht="15.75" customHeight="1">
      <c r="AC100" s="6"/>
      <c r="AD100" s="6"/>
    </row>
    <row r="101" spans="29:30" ht="15.75" customHeight="1">
      <c r="AC101" s="6"/>
      <c r="AD101" s="6"/>
    </row>
    <row r="102" spans="29:30" ht="15.75" customHeight="1">
      <c r="AC102" s="6"/>
      <c r="AD102" s="6"/>
    </row>
    <row r="103" spans="29:30" ht="15.75" customHeight="1">
      <c r="AC103" s="6"/>
      <c r="AD103" s="6"/>
    </row>
    <row r="104" spans="29:30" ht="15.75" customHeight="1">
      <c r="AC104" s="6"/>
      <c r="AD104" s="6"/>
    </row>
    <row r="105" spans="29:30" ht="15.75" customHeight="1">
      <c r="AC105" s="6"/>
      <c r="AD105" s="6"/>
    </row>
    <row r="106" spans="29:30" ht="15.75" customHeight="1">
      <c r="AC106" s="6"/>
      <c r="AD106" s="6"/>
    </row>
    <row r="107" spans="29:30" ht="15.75" customHeight="1">
      <c r="AC107" s="6"/>
      <c r="AD107" s="6"/>
    </row>
    <row r="108" spans="29:30" ht="15.75" customHeight="1">
      <c r="AC108" s="6"/>
      <c r="AD108" s="6"/>
    </row>
    <row r="109" spans="29:30" ht="15.75" customHeight="1">
      <c r="AC109" s="6"/>
      <c r="AD109" s="6"/>
    </row>
    <row r="110" spans="29:30" ht="15.75" customHeight="1">
      <c r="AC110" s="6"/>
      <c r="AD110" s="6"/>
    </row>
    <row r="111" spans="29:30" ht="15.75" customHeight="1">
      <c r="AC111" s="6"/>
      <c r="AD111" s="6"/>
    </row>
    <row r="112" spans="29:30" ht="15.75" customHeight="1">
      <c r="AC112" s="6"/>
      <c r="AD112" s="6"/>
    </row>
    <row r="113" spans="29:30" ht="15.75" customHeight="1">
      <c r="AC113" s="6"/>
      <c r="AD113" s="6"/>
    </row>
    <row r="114" spans="29:30" ht="15.75" customHeight="1">
      <c r="AC114" s="6"/>
      <c r="AD114" s="6"/>
    </row>
    <row r="115" spans="29:30" ht="15.75" customHeight="1">
      <c r="AC115" s="6"/>
      <c r="AD115" s="6"/>
    </row>
    <row r="116" spans="29:30" ht="15.75" customHeight="1">
      <c r="AC116" s="6"/>
      <c r="AD116" s="6"/>
    </row>
    <row r="117" spans="29:30" ht="15.75" customHeight="1">
      <c r="AC117" s="6"/>
      <c r="AD117" s="6"/>
    </row>
    <row r="118" spans="29:30" ht="15.75" customHeight="1">
      <c r="AC118" s="6"/>
      <c r="AD118" s="6"/>
    </row>
    <row r="119" spans="29:30" ht="15.75" customHeight="1">
      <c r="AC119" s="6"/>
      <c r="AD119" s="6"/>
    </row>
    <row r="120" spans="29:30" ht="15.75" customHeight="1">
      <c r="AC120" s="6"/>
      <c r="AD120" s="6"/>
    </row>
    <row r="121" spans="29:30" ht="15.75" customHeight="1">
      <c r="AC121" s="6"/>
      <c r="AD121" s="6"/>
    </row>
    <row r="122" spans="29:30" ht="15.75" customHeight="1">
      <c r="AC122" s="6"/>
      <c r="AD122" s="6"/>
    </row>
    <row r="123" spans="29:30" ht="15.75" customHeight="1">
      <c r="AC123" s="6"/>
      <c r="AD123" s="6"/>
    </row>
    <row r="124" spans="29:30" ht="15.75" customHeight="1">
      <c r="AC124" s="6"/>
      <c r="AD124" s="6"/>
    </row>
    <row r="125" spans="29:30" ht="15.75" customHeight="1">
      <c r="AC125" s="6"/>
      <c r="AD125" s="6"/>
    </row>
    <row r="126" spans="29:30" ht="15.75" customHeight="1">
      <c r="AC126" s="6"/>
      <c r="AD126" s="6"/>
    </row>
    <row r="127" spans="29:30" ht="15.75" customHeight="1">
      <c r="AC127" s="6"/>
      <c r="AD127" s="6"/>
    </row>
    <row r="128" spans="29:30" ht="15.75" customHeight="1">
      <c r="AC128" s="6"/>
      <c r="AD128" s="6"/>
    </row>
    <row r="129" spans="29:30" ht="15.75" customHeight="1">
      <c r="AC129" s="6"/>
      <c r="AD129" s="6"/>
    </row>
    <row r="130" spans="29:30" ht="15.75" customHeight="1">
      <c r="AC130" s="6"/>
      <c r="AD130" s="6"/>
    </row>
    <row r="131" spans="29:30" ht="15.75" customHeight="1">
      <c r="AC131" s="6"/>
      <c r="AD131" s="6"/>
    </row>
    <row r="132" spans="29:30" ht="15.75" customHeight="1">
      <c r="AC132" s="6"/>
      <c r="AD132" s="6"/>
    </row>
    <row r="133" spans="29:30" ht="15.75" customHeight="1">
      <c r="AC133" s="6"/>
      <c r="AD133" s="6"/>
    </row>
    <row r="134" spans="29:30" ht="15.75" customHeight="1">
      <c r="AC134" s="6"/>
      <c r="AD134" s="6"/>
    </row>
    <row r="135" spans="29:30" ht="15.75" customHeight="1">
      <c r="AC135" s="6"/>
      <c r="AD135" s="6"/>
    </row>
    <row r="136" spans="29:30" ht="15.75" customHeight="1">
      <c r="AC136" s="6"/>
      <c r="AD136" s="6"/>
    </row>
    <row r="137" spans="29:30" ht="15.75" customHeight="1">
      <c r="AC137" s="6"/>
      <c r="AD137" s="6"/>
    </row>
    <row r="138" spans="29:30" ht="15.75" customHeight="1">
      <c r="AC138" s="6"/>
      <c r="AD138" s="6"/>
    </row>
    <row r="139" spans="29:30" ht="15.75" customHeight="1">
      <c r="AC139" s="6"/>
      <c r="AD139" s="6"/>
    </row>
    <row r="140" spans="29:30" ht="15.75" customHeight="1">
      <c r="AC140" s="6"/>
      <c r="AD140" s="6"/>
    </row>
    <row r="141" spans="29:30" ht="15.75" customHeight="1">
      <c r="AC141" s="6"/>
      <c r="AD141" s="6"/>
    </row>
    <row r="142" spans="29:30" ht="15.75" customHeight="1">
      <c r="AC142" s="6"/>
      <c r="AD142" s="6"/>
    </row>
    <row r="143" spans="29:30" ht="15.75" customHeight="1">
      <c r="AC143" s="6"/>
      <c r="AD143" s="6"/>
    </row>
    <row r="144" spans="29:30" ht="15.75" customHeight="1">
      <c r="AC144" s="6"/>
      <c r="AD144" s="6"/>
    </row>
    <row r="145" spans="29:30" ht="15.75" customHeight="1">
      <c r="AC145" s="6"/>
      <c r="AD145" s="6"/>
    </row>
    <row r="146" spans="29:30" ht="15.75" customHeight="1">
      <c r="AC146" s="6"/>
      <c r="AD146" s="6"/>
    </row>
    <row r="147" spans="29:30" ht="15.75" customHeight="1">
      <c r="AC147" s="6"/>
      <c r="AD147" s="6"/>
    </row>
    <row r="148" spans="29:30" ht="15.75" customHeight="1">
      <c r="AC148" s="6"/>
      <c r="AD148" s="6"/>
    </row>
    <row r="149" spans="29:30" ht="15.75" customHeight="1">
      <c r="AC149" s="6"/>
      <c r="AD149" s="6"/>
    </row>
    <row r="150" spans="29:30" ht="15.75" customHeight="1">
      <c r="AC150" s="6"/>
      <c r="AD150" s="6"/>
    </row>
    <row r="151" spans="29:30" ht="15.75" customHeight="1">
      <c r="AC151" s="6"/>
      <c r="AD151" s="6"/>
    </row>
    <row r="152" spans="29:30" ht="15.75" customHeight="1">
      <c r="AC152" s="6"/>
      <c r="AD152" s="6"/>
    </row>
    <row r="153" spans="29:30" ht="15.75" customHeight="1">
      <c r="AC153" s="6"/>
      <c r="AD153" s="6"/>
    </row>
    <row r="154" spans="29:30" ht="15.75" customHeight="1">
      <c r="AC154" s="6"/>
      <c r="AD154" s="6"/>
    </row>
    <row r="155" spans="29:30" ht="15.75" customHeight="1">
      <c r="AC155" s="6"/>
      <c r="AD155" s="6"/>
    </row>
    <row r="156" spans="29:30" ht="15.75" customHeight="1">
      <c r="AC156" s="6"/>
      <c r="AD156" s="6"/>
    </row>
    <row r="157" spans="29:30" ht="15.75" customHeight="1">
      <c r="AC157" s="6"/>
      <c r="AD157" s="6"/>
    </row>
    <row r="158" spans="29:30" ht="15.75" customHeight="1">
      <c r="AC158" s="6"/>
      <c r="AD158" s="6"/>
    </row>
    <row r="159" spans="29:30" ht="15.75" customHeight="1">
      <c r="AC159" s="6"/>
      <c r="AD159" s="6"/>
    </row>
    <row r="160" spans="29:30" ht="15.75" customHeight="1">
      <c r="AC160" s="6"/>
      <c r="AD160" s="6"/>
    </row>
    <row r="161" spans="29:30" ht="15.75" customHeight="1">
      <c r="AC161" s="6"/>
      <c r="AD161" s="6"/>
    </row>
    <row r="162" spans="29:30" ht="15.75" customHeight="1">
      <c r="AC162" s="6"/>
      <c r="AD162" s="6"/>
    </row>
    <row r="163" spans="29:30" ht="15.75" customHeight="1">
      <c r="AC163" s="6"/>
      <c r="AD163" s="6"/>
    </row>
    <row r="164" spans="29:30" ht="15.75" customHeight="1">
      <c r="AC164" s="6"/>
      <c r="AD164" s="6"/>
    </row>
    <row r="165" spans="29:30" ht="15.75" customHeight="1">
      <c r="AC165" s="6"/>
      <c r="AD165" s="6"/>
    </row>
    <row r="166" spans="29:30" ht="15.75" customHeight="1">
      <c r="AC166" s="6"/>
      <c r="AD166" s="6"/>
    </row>
    <row r="167" spans="29:30" ht="15.75" customHeight="1">
      <c r="AC167" s="6"/>
      <c r="AD167" s="6"/>
    </row>
    <row r="168" spans="29:30" ht="15.75" customHeight="1">
      <c r="AC168" s="6"/>
      <c r="AD168" s="6"/>
    </row>
    <row r="169" spans="29:30" ht="15.75" customHeight="1">
      <c r="AC169" s="6"/>
      <c r="AD169" s="6"/>
    </row>
    <row r="170" spans="29:30" ht="15.75" customHeight="1">
      <c r="AC170" s="6"/>
      <c r="AD170" s="6"/>
    </row>
    <row r="171" spans="29:30" ht="15.75" customHeight="1">
      <c r="AC171" s="6"/>
      <c r="AD171" s="6"/>
    </row>
    <row r="172" spans="29:30" ht="15.75" customHeight="1">
      <c r="AC172" s="6"/>
      <c r="AD172" s="6"/>
    </row>
    <row r="173" spans="29:30" ht="15.75" customHeight="1">
      <c r="AC173" s="6"/>
      <c r="AD173" s="6"/>
    </row>
    <row r="174" spans="29:30" ht="15.75" customHeight="1">
      <c r="AC174" s="6"/>
      <c r="AD174" s="6"/>
    </row>
    <row r="175" spans="29:30" ht="15.75" customHeight="1">
      <c r="AC175" s="6"/>
      <c r="AD175" s="6"/>
    </row>
    <row r="176" spans="29:30" ht="15.75" customHeight="1">
      <c r="AC176" s="6"/>
      <c r="AD176" s="6"/>
    </row>
    <row r="177" spans="29:30" ht="15.75" customHeight="1">
      <c r="AC177" s="6"/>
      <c r="AD177" s="6"/>
    </row>
    <row r="178" spans="29:30" ht="15.75" customHeight="1">
      <c r="AC178" s="6"/>
      <c r="AD178" s="6"/>
    </row>
    <row r="179" spans="29:30" ht="15.75" customHeight="1">
      <c r="AC179" s="6"/>
      <c r="AD179" s="6"/>
    </row>
    <row r="180" spans="29:30" ht="15.75" customHeight="1">
      <c r="AC180" s="6"/>
      <c r="AD180" s="6"/>
    </row>
    <row r="181" spans="29:30" ht="15.75" customHeight="1">
      <c r="AC181" s="6"/>
      <c r="AD181" s="6"/>
    </row>
    <row r="182" spans="29:30" ht="15.75" customHeight="1">
      <c r="AC182" s="6"/>
      <c r="AD182" s="6"/>
    </row>
    <row r="183" spans="29:30" ht="15.75" customHeight="1">
      <c r="AC183" s="6"/>
      <c r="AD183" s="6"/>
    </row>
    <row r="184" spans="29:30" ht="15.75" customHeight="1">
      <c r="AC184" s="6"/>
      <c r="AD184" s="6"/>
    </row>
    <row r="185" spans="29:30" ht="15.75" customHeight="1">
      <c r="AC185" s="6"/>
      <c r="AD185" s="6"/>
    </row>
    <row r="186" spans="29:30" ht="15.75" customHeight="1">
      <c r="AC186" s="6"/>
      <c r="AD186" s="6"/>
    </row>
    <row r="187" spans="29:30" ht="15.75" customHeight="1">
      <c r="AC187" s="6"/>
      <c r="AD187" s="6"/>
    </row>
    <row r="188" spans="29:30" ht="15.75" customHeight="1">
      <c r="AC188" s="6"/>
      <c r="AD188" s="6"/>
    </row>
    <row r="189" spans="29:30" ht="15.75" customHeight="1">
      <c r="AC189" s="6"/>
      <c r="AD189" s="6"/>
    </row>
    <row r="190" spans="29:30" ht="15.75" customHeight="1">
      <c r="AC190" s="6"/>
      <c r="AD190" s="6"/>
    </row>
    <row r="191" spans="29:30" ht="15.75" customHeight="1">
      <c r="AC191" s="6"/>
      <c r="AD191" s="6"/>
    </row>
    <row r="192" spans="29:30" ht="15.75" customHeight="1">
      <c r="AC192" s="6"/>
      <c r="AD192" s="6"/>
    </row>
    <row r="193" spans="29:30" ht="15.75" customHeight="1">
      <c r="AC193" s="6"/>
      <c r="AD193" s="6"/>
    </row>
    <row r="194" spans="29:30" ht="15.75" customHeight="1">
      <c r="AC194" s="6"/>
      <c r="AD194" s="6"/>
    </row>
    <row r="195" spans="29:30" ht="15.75" customHeight="1">
      <c r="AC195" s="6"/>
      <c r="AD195" s="6"/>
    </row>
    <row r="196" spans="29:30" ht="15.75" customHeight="1">
      <c r="AC196" s="6"/>
      <c r="AD196" s="6"/>
    </row>
    <row r="197" spans="29:30" ht="15.75" customHeight="1">
      <c r="AC197" s="6"/>
      <c r="AD197" s="6"/>
    </row>
    <row r="198" spans="29:30" ht="15.75" customHeight="1">
      <c r="AC198" s="6"/>
      <c r="AD198" s="6"/>
    </row>
    <row r="199" spans="29:30" ht="15.75" customHeight="1">
      <c r="AC199" s="6"/>
      <c r="AD199" s="6"/>
    </row>
    <row r="200" spans="29:30" ht="15.75" customHeight="1">
      <c r="AC200" s="6"/>
      <c r="AD200" s="6"/>
    </row>
    <row r="201" spans="29:30" ht="15.75" customHeight="1">
      <c r="AC201" s="6"/>
      <c r="AD201" s="6"/>
    </row>
    <row r="202" spans="29:30" ht="15.75" customHeight="1">
      <c r="AC202" s="6"/>
      <c r="AD202" s="6"/>
    </row>
    <row r="203" spans="29:30" ht="15.75" customHeight="1">
      <c r="AC203" s="6"/>
      <c r="AD203" s="6"/>
    </row>
    <row r="204" spans="29:30" ht="15.75" customHeight="1">
      <c r="AC204" s="6"/>
      <c r="AD204" s="6"/>
    </row>
    <row r="205" spans="29:30" ht="15.75" customHeight="1">
      <c r="AC205" s="6"/>
      <c r="AD205" s="6"/>
    </row>
    <row r="206" spans="29:30" ht="15.75" customHeight="1">
      <c r="AC206" s="6"/>
      <c r="AD206" s="6"/>
    </row>
    <row r="207" spans="29:30" ht="15.75" customHeight="1">
      <c r="AC207" s="6"/>
      <c r="AD207" s="6"/>
    </row>
    <row r="208" spans="29:30" ht="15.75" customHeight="1">
      <c r="AC208" s="6"/>
      <c r="AD208" s="6"/>
    </row>
    <row r="209" spans="29:30" ht="15.75" customHeight="1">
      <c r="AC209" s="6"/>
      <c r="AD209" s="6"/>
    </row>
    <row r="210" spans="29:30" ht="15.75" customHeight="1">
      <c r="AC210" s="6"/>
      <c r="AD210" s="6"/>
    </row>
    <row r="211" spans="29:30" ht="15.75" customHeight="1">
      <c r="AC211" s="6"/>
      <c r="AD211" s="6"/>
    </row>
    <row r="212" spans="29:30" ht="15.75" customHeight="1">
      <c r="AC212" s="6"/>
      <c r="AD212" s="6"/>
    </row>
    <row r="213" spans="29:30" ht="15.75" customHeight="1">
      <c r="AC213" s="6"/>
      <c r="AD213" s="6"/>
    </row>
    <row r="214" spans="29:30" ht="15.75" customHeight="1">
      <c r="AC214" s="6"/>
      <c r="AD214" s="6"/>
    </row>
    <row r="215" spans="29:30" ht="15.75" customHeight="1">
      <c r="AC215" s="6"/>
      <c r="AD215" s="6"/>
    </row>
    <row r="216" spans="29:30" ht="15.75" customHeight="1">
      <c r="AC216" s="6"/>
      <c r="AD216" s="6"/>
    </row>
    <row r="217" spans="29:30" ht="15.75" customHeight="1">
      <c r="AC217" s="6"/>
      <c r="AD217" s="6"/>
    </row>
    <row r="218" spans="29:30" ht="15.75" customHeight="1">
      <c r="AC218" s="6"/>
      <c r="AD218" s="6"/>
    </row>
    <row r="219" spans="29:30" ht="15.75" customHeight="1">
      <c r="AC219" s="6"/>
      <c r="AD219" s="6"/>
    </row>
    <row r="220" spans="29:30" ht="15.75" customHeight="1">
      <c r="AC220" s="6"/>
      <c r="AD220" s="6"/>
    </row>
    <row r="221" spans="29:30" ht="15.75" customHeight="1">
      <c r="AC221" s="6"/>
      <c r="AD221" s="6"/>
    </row>
    <row r="222" spans="29:30" ht="15.75" customHeight="1">
      <c r="AC222" s="6"/>
      <c r="AD222" s="6"/>
    </row>
    <row r="223" spans="29:30" ht="15.75" customHeight="1">
      <c r="AC223" s="6"/>
      <c r="AD223" s="6"/>
    </row>
    <row r="224" spans="29:30" ht="15.75" customHeight="1">
      <c r="AC224" s="6"/>
      <c r="AD224" s="6"/>
    </row>
    <row r="225" spans="29:30" ht="15.75" customHeight="1">
      <c r="AC225" s="6"/>
      <c r="AD225" s="6"/>
    </row>
    <row r="226" spans="29:30" ht="15.75" customHeight="1">
      <c r="AC226" s="6"/>
      <c r="AD226" s="6"/>
    </row>
    <row r="227" spans="29:30" ht="15.75" customHeight="1">
      <c r="AC227" s="6"/>
      <c r="AD227" s="6"/>
    </row>
    <row r="228" spans="29:30" ht="15.75" customHeight="1">
      <c r="AC228" s="6"/>
      <c r="AD228" s="6"/>
    </row>
    <row r="229" spans="29:30" ht="15.75" customHeight="1">
      <c r="AC229" s="6"/>
      <c r="AD229" s="6"/>
    </row>
    <row r="230" spans="29:30" ht="15.75" customHeight="1">
      <c r="AC230" s="6"/>
      <c r="AD230" s="6"/>
    </row>
    <row r="231" spans="29:30" ht="15.75" customHeight="1">
      <c r="AC231" s="6"/>
      <c r="AD231" s="6"/>
    </row>
    <row r="232" spans="29:30" ht="15.75" customHeight="1">
      <c r="AC232" s="6"/>
      <c r="AD232" s="6"/>
    </row>
    <row r="233" spans="29:30" ht="15.75" customHeight="1">
      <c r="AC233" s="6"/>
      <c r="AD233" s="6"/>
    </row>
    <row r="234" spans="29:30" ht="15.75" customHeight="1">
      <c r="AC234" s="6"/>
      <c r="AD234" s="6"/>
    </row>
    <row r="235" spans="29:30" ht="15.75" customHeight="1">
      <c r="AC235" s="6"/>
      <c r="AD235" s="6"/>
    </row>
    <row r="236" spans="29:30" ht="15.75" customHeight="1">
      <c r="AC236" s="6"/>
      <c r="AD236" s="6"/>
    </row>
    <row r="237" spans="29:30" ht="15.75" customHeight="1">
      <c r="AC237" s="6"/>
      <c r="AD237" s="6"/>
    </row>
    <row r="238" spans="29:30" ht="15.75" customHeight="1">
      <c r="AC238" s="6"/>
      <c r="AD238" s="6"/>
    </row>
    <row r="239" spans="29:30" ht="15.75" customHeight="1">
      <c r="AC239" s="6"/>
      <c r="AD239" s="6"/>
    </row>
    <row r="240" spans="29:30" ht="15.75" customHeight="1">
      <c r="AC240" s="6"/>
      <c r="AD240" s="6"/>
    </row>
    <row r="241" spans="29:30" ht="15.75" customHeight="1">
      <c r="AC241" s="6"/>
      <c r="AD241" s="6"/>
    </row>
    <row r="242" spans="29:30" ht="15.75" customHeight="1">
      <c r="AC242" s="6"/>
      <c r="AD242" s="6"/>
    </row>
    <row r="243" spans="29:30" ht="15.75" customHeight="1">
      <c r="AC243" s="6"/>
      <c r="AD243" s="6"/>
    </row>
    <row r="244" spans="29:30" ht="15.75" customHeight="1">
      <c r="AC244" s="6"/>
      <c r="AD244" s="6"/>
    </row>
    <row r="245" spans="29:30" ht="15.75" customHeight="1">
      <c r="AC245" s="6"/>
      <c r="AD245" s="6"/>
    </row>
    <row r="246" spans="29:30" ht="15.75" customHeight="1">
      <c r="AC246" s="6"/>
      <c r="AD246" s="6"/>
    </row>
    <row r="247" spans="29:30" ht="15.75" customHeight="1">
      <c r="AC247" s="6"/>
      <c r="AD247" s="6"/>
    </row>
    <row r="248" spans="29:30" ht="15.75" customHeight="1">
      <c r="AC248" s="6"/>
      <c r="AD248" s="6"/>
    </row>
    <row r="249" spans="29:30" ht="15.75" customHeight="1">
      <c r="AC249" s="6"/>
      <c r="AD249" s="6"/>
    </row>
    <row r="250" spans="29:30" ht="15.75" customHeight="1">
      <c r="AC250" s="6"/>
      <c r="AD250" s="6"/>
    </row>
    <row r="251" spans="29:30" ht="15.75" customHeight="1">
      <c r="AC251" s="6"/>
      <c r="AD251" s="6"/>
    </row>
    <row r="252" spans="29:30" ht="15.75" customHeight="1">
      <c r="AC252" s="6"/>
      <c r="AD252" s="6"/>
    </row>
    <row r="253" spans="29:30" ht="15.75" customHeight="1">
      <c r="AC253" s="6"/>
      <c r="AD253" s="6"/>
    </row>
    <row r="254" spans="29:30" ht="15.75" customHeight="1">
      <c r="AC254" s="6"/>
      <c r="AD254" s="6"/>
    </row>
    <row r="255" spans="29:30" ht="15.75" customHeight="1">
      <c r="AC255" s="6"/>
      <c r="AD255" s="6"/>
    </row>
    <row r="256" spans="29:30" ht="15.75" customHeight="1">
      <c r="AC256" s="6"/>
      <c r="AD256" s="6"/>
    </row>
    <row r="257" spans="29:30" ht="15.75" customHeight="1">
      <c r="AC257" s="6"/>
      <c r="AD257" s="6"/>
    </row>
    <row r="258" spans="29:30" ht="15.75" customHeight="1">
      <c r="AC258" s="6"/>
      <c r="AD258" s="6"/>
    </row>
    <row r="259" spans="29:30" ht="15.75" customHeight="1">
      <c r="AC259" s="6"/>
      <c r="AD259" s="6"/>
    </row>
    <row r="260" spans="29:30" ht="15.75" customHeight="1">
      <c r="AC260" s="6"/>
      <c r="AD260" s="6"/>
    </row>
    <row r="261" spans="29:30" ht="15.75" customHeight="1">
      <c r="AC261" s="6"/>
      <c r="AD261" s="6"/>
    </row>
    <row r="262" spans="29:30" ht="15.75" customHeight="1">
      <c r="AC262" s="6"/>
      <c r="AD262" s="6"/>
    </row>
    <row r="263" spans="29:30" ht="15.75" customHeight="1">
      <c r="AC263" s="6"/>
      <c r="AD263" s="6"/>
    </row>
    <row r="264" spans="29:30" ht="15.75" customHeight="1">
      <c r="AC264" s="6"/>
      <c r="AD264" s="6"/>
    </row>
    <row r="265" spans="29:30" ht="15.75" customHeight="1">
      <c r="AC265" s="6"/>
      <c r="AD265" s="6"/>
    </row>
    <row r="266" spans="29:30" ht="15.75" customHeight="1">
      <c r="AC266" s="6"/>
      <c r="AD266" s="6"/>
    </row>
    <row r="267" spans="29:30" ht="15.75" customHeight="1">
      <c r="AC267" s="6"/>
      <c r="AD267" s="6"/>
    </row>
    <row r="268" spans="29:30" ht="15.75" customHeight="1">
      <c r="AC268" s="6"/>
      <c r="AD268" s="6"/>
    </row>
    <row r="269" spans="29:30" ht="15.75" customHeight="1">
      <c r="AC269" s="6"/>
      <c r="AD269" s="6"/>
    </row>
    <row r="270" spans="29:30" ht="15.75" customHeight="1">
      <c r="AC270" s="6"/>
      <c r="AD270" s="6"/>
    </row>
    <row r="271" spans="29:30" ht="15.75" customHeight="1">
      <c r="AC271" s="6"/>
      <c r="AD271" s="6"/>
    </row>
    <row r="272" spans="29:30" ht="15.75" customHeight="1">
      <c r="AC272" s="6"/>
      <c r="AD272" s="6"/>
    </row>
    <row r="273" spans="29:30" ht="15.75" customHeight="1">
      <c r="AC273" s="6"/>
      <c r="AD273" s="6"/>
    </row>
    <row r="274" spans="29:30" ht="15.75" customHeight="1">
      <c r="AC274" s="6"/>
      <c r="AD274" s="6"/>
    </row>
    <row r="275" spans="29:30" ht="15.75" customHeight="1">
      <c r="AC275" s="6"/>
      <c r="AD275" s="6"/>
    </row>
    <row r="276" spans="29:30" ht="15.75" customHeight="1">
      <c r="AC276" s="6"/>
      <c r="AD276" s="6"/>
    </row>
    <row r="277" spans="29:30" ht="15.75" customHeight="1">
      <c r="AC277" s="6"/>
      <c r="AD277" s="6"/>
    </row>
    <row r="278" spans="29:30" ht="15.75" customHeight="1">
      <c r="AC278" s="6"/>
      <c r="AD278" s="6"/>
    </row>
    <row r="279" spans="29:30" ht="15.75" customHeight="1">
      <c r="AC279" s="6"/>
      <c r="AD279" s="6"/>
    </row>
    <row r="280" spans="29:30" ht="15.75" customHeight="1">
      <c r="AC280" s="6"/>
      <c r="AD280" s="6"/>
    </row>
    <row r="281" spans="29:30" ht="15.75" customHeight="1">
      <c r="AC281" s="6"/>
      <c r="AD281" s="6"/>
    </row>
    <row r="282" spans="29:30" ht="15.75" customHeight="1">
      <c r="AC282" s="6"/>
      <c r="AD282" s="6"/>
    </row>
    <row r="283" spans="29:30" ht="15.75" customHeight="1">
      <c r="AC283" s="6"/>
      <c r="AD283" s="6"/>
    </row>
    <row r="284" spans="29:30" ht="15.75" customHeight="1">
      <c r="AC284" s="6"/>
      <c r="AD284" s="6"/>
    </row>
    <row r="285" spans="29:30" ht="15.75" customHeight="1">
      <c r="AC285" s="6"/>
      <c r="AD285" s="6"/>
    </row>
    <row r="286" spans="29:30" ht="15.75" customHeight="1">
      <c r="AC286" s="6"/>
      <c r="AD286" s="6"/>
    </row>
    <row r="287" spans="29:30" ht="15.75" customHeight="1">
      <c r="AC287" s="6"/>
      <c r="AD287" s="6"/>
    </row>
    <row r="288" spans="29:30" ht="15.75" customHeight="1">
      <c r="AC288" s="6"/>
      <c r="AD288" s="6"/>
    </row>
    <row r="289" spans="29:30" ht="15.75" customHeight="1">
      <c r="AC289" s="6"/>
      <c r="AD289" s="6"/>
    </row>
    <row r="290" spans="29:30" ht="15.75" customHeight="1">
      <c r="AC290" s="6"/>
      <c r="AD290" s="6"/>
    </row>
    <row r="291" spans="29:30" ht="15.75" customHeight="1">
      <c r="AC291" s="6"/>
      <c r="AD291" s="6"/>
    </row>
    <row r="292" spans="29:30" ht="15.75" customHeight="1">
      <c r="AC292" s="6"/>
      <c r="AD292" s="6"/>
    </row>
    <row r="293" spans="29:30" ht="15.75" customHeight="1">
      <c r="AC293" s="6"/>
      <c r="AD293" s="6"/>
    </row>
    <row r="294" spans="29:30" ht="15.75" customHeight="1">
      <c r="AC294" s="6"/>
      <c r="AD294" s="6"/>
    </row>
    <row r="295" spans="29:30" ht="15.75" customHeight="1">
      <c r="AC295" s="6"/>
      <c r="AD295" s="6"/>
    </row>
    <row r="296" spans="29:30" ht="15.75" customHeight="1">
      <c r="AC296" s="6"/>
      <c r="AD296" s="6"/>
    </row>
    <row r="297" spans="29:30" ht="15.75" customHeight="1">
      <c r="AC297" s="6"/>
      <c r="AD297" s="6"/>
    </row>
    <row r="298" spans="29:30" ht="15.75" customHeight="1">
      <c r="AC298" s="6"/>
      <c r="AD298" s="6"/>
    </row>
    <row r="299" spans="29:30" ht="15.75" customHeight="1">
      <c r="AC299" s="6"/>
      <c r="AD299" s="6"/>
    </row>
    <row r="300" spans="29:30" ht="15.75" customHeight="1">
      <c r="AC300" s="6"/>
      <c r="AD300" s="6"/>
    </row>
    <row r="301" spans="29:30" ht="15.75" customHeight="1">
      <c r="AC301" s="6"/>
      <c r="AD301" s="6"/>
    </row>
    <row r="302" spans="29:30" ht="15.75" customHeight="1">
      <c r="AC302" s="6"/>
      <c r="AD302" s="6"/>
    </row>
    <row r="303" spans="29:30" ht="15.75" customHeight="1">
      <c r="AC303" s="6"/>
      <c r="AD303" s="6"/>
    </row>
    <row r="304" spans="29:30" ht="15.75" customHeight="1">
      <c r="AC304" s="6"/>
      <c r="AD304" s="6"/>
    </row>
    <row r="305" spans="29:30" ht="15.75" customHeight="1">
      <c r="AC305" s="6"/>
      <c r="AD305" s="6"/>
    </row>
    <row r="306" spans="29:30" ht="15.75" customHeight="1">
      <c r="AC306" s="6"/>
      <c r="AD306" s="6"/>
    </row>
    <row r="307" spans="29:30" ht="15.75" customHeight="1">
      <c r="AC307" s="6"/>
      <c r="AD307" s="6"/>
    </row>
    <row r="308" spans="29:30" ht="15.75" customHeight="1">
      <c r="AC308" s="6"/>
      <c r="AD308" s="6"/>
    </row>
    <row r="309" spans="29:30" ht="15.75" customHeight="1">
      <c r="AC309" s="6"/>
      <c r="AD309" s="6"/>
    </row>
    <row r="310" spans="29:30" ht="15.75" customHeight="1">
      <c r="AC310" s="6"/>
      <c r="AD310" s="6"/>
    </row>
    <row r="311" spans="29:30" ht="15.75" customHeight="1">
      <c r="AC311" s="6"/>
      <c r="AD311" s="6"/>
    </row>
    <row r="312" spans="29:30" ht="15.75" customHeight="1">
      <c r="AC312" s="6"/>
      <c r="AD312" s="6"/>
    </row>
    <row r="313" spans="29:30" ht="15.75" customHeight="1">
      <c r="AC313" s="6"/>
      <c r="AD313" s="6"/>
    </row>
    <row r="314" spans="29:30" ht="15.75" customHeight="1">
      <c r="AC314" s="6"/>
      <c r="AD314" s="6"/>
    </row>
    <row r="315" spans="29:30" ht="15.75" customHeight="1">
      <c r="AC315" s="6"/>
      <c r="AD315" s="6"/>
    </row>
    <row r="316" spans="29:30" ht="15.75" customHeight="1">
      <c r="AC316" s="6"/>
      <c r="AD316" s="6"/>
    </row>
    <row r="317" spans="29:30" ht="15.75" customHeight="1">
      <c r="AC317" s="6"/>
      <c r="AD317" s="6"/>
    </row>
    <row r="318" spans="29:30" ht="15.75" customHeight="1">
      <c r="AC318" s="6"/>
      <c r="AD318" s="6"/>
    </row>
    <row r="319" spans="29:30" ht="15.75" customHeight="1">
      <c r="AC319" s="6"/>
      <c r="AD319" s="6"/>
    </row>
    <row r="320" spans="29:30" ht="15.75" customHeight="1">
      <c r="AC320" s="6"/>
      <c r="AD320" s="6"/>
    </row>
    <row r="321" spans="29:30" ht="15.75" customHeight="1">
      <c r="AC321" s="6"/>
      <c r="AD321" s="6"/>
    </row>
    <row r="322" spans="29:30" ht="15.75" customHeight="1">
      <c r="AC322" s="6"/>
      <c r="AD322" s="6"/>
    </row>
    <row r="323" spans="29:30" ht="15.75" customHeight="1">
      <c r="AC323" s="6"/>
      <c r="AD323" s="6"/>
    </row>
    <row r="324" spans="29:30" ht="15.75" customHeight="1">
      <c r="AC324" s="6"/>
      <c r="AD324" s="6"/>
    </row>
    <row r="325" spans="29:30" ht="15.75" customHeight="1">
      <c r="AC325" s="6"/>
      <c r="AD325" s="6"/>
    </row>
    <row r="326" spans="29:30" ht="15.75" customHeight="1">
      <c r="AC326" s="6"/>
      <c r="AD326" s="6"/>
    </row>
    <row r="327" spans="29:30" ht="15.75" customHeight="1">
      <c r="AC327" s="6"/>
      <c r="AD327" s="6"/>
    </row>
    <row r="328" spans="29:30" ht="15.75" customHeight="1">
      <c r="AC328" s="6"/>
      <c r="AD328" s="6"/>
    </row>
    <row r="329" spans="29:30" ht="15.75" customHeight="1">
      <c r="AC329" s="6"/>
      <c r="AD329" s="6"/>
    </row>
    <row r="330" spans="29:30" ht="15.75" customHeight="1">
      <c r="AC330" s="6"/>
      <c r="AD330" s="6"/>
    </row>
    <row r="331" spans="29:30" ht="15.75" customHeight="1">
      <c r="AC331" s="6"/>
      <c r="AD331" s="6"/>
    </row>
    <row r="332" spans="29:30" ht="15.75" customHeight="1">
      <c r="AC332" s="6"/>
      <c r="AD332" s="6"/>
    </row>
    <row r="333" spans="29:30" ht="15.75" customHeight="1">
      <c r="AC333" s="6"/>
      <c r="AD333" s="6"/>
    </row>
    <row r="334" spans="29:30" ht="15.75" customHeight="1">
      <c r="AC334" s="6"/>
      <c r="AD334" s="6"/>
    </row>
    <row r="335" spans="29:30" ht="15.75" customHeight="1">
      <c r="AC335" s="6"/>
      <c r="AD335" s="6"/>
    </row>
    <row r="336" spans="29:30" ht="15.75" customHeight="1">
      <c r="AC336" s="6"/>
      <c r="AD336" s="6"/>
    </row>
    <row r="337" spans="29:30" ht="15.75" customHeight="1">
      <c r="AC337" s="6"/>
      <c r="AD337" s="6"/>
    </row>
    <row r="338" spans="29:30" ht="15.75" customHeight="1">
      <c r="AC338" s="6"/>
      <c r="AD338" s="6"/>
    </row>
    <row r="339" spans="29:30" ht="15.75" customHeight="1">
      <c r="AC339" s="6"/>
      <c r="AD339" s="6"/>
    </row>
    <row r="340" spans="29:30" ht="15.75" customHeight="1">
      <c r="AC340" s="6"/>
      <c r="AD340" s="6"/>
    </row>
    <row r="341" spans="29:30" ht="15.75" customHeight="1">
      <c r="AC341" s="6"/>
      <c r="AD341" s="6"/>
    </row>
    <row r="342" spans="29:30" ht="15.75" customHeight="1">
      <c r="AC342" s="6"/>
      <c r="AD342" s="6"/>
    </row>
    <row r="343" spans="29:30" ht="15.75" customHeight="1">
      <c r="AC343" s="6"/>
      <c r="AD343" s="6"/>
    </row>
    <row r="344" spans="29:30" ht="15.75" customHeight="1">
      <c r="AC344" s="6"/>
      <c r="AD344" s="6"/>
    </row>
    <row r="345" spans="29:30" ht="15.75" customHeight="1">
      <c r="AC345" s="6"/>
      <c r="AD345" s="6"/>
    </row>
    <row r="346" spans="29:30" ht="15.75" customHeight="1">
      <c r="AC346" s="6"/>
      <c r="AD346" s="6"/>
    </row>
    <row r="347" spans="29:30" ht="15.75" customHeight="1">
      <c r="AC347" s="6"/>
      <c r="AD347" s="6"/>
    </row>
    <row r="348" spans="29:30" ht="15.75" customHeight="1">
      <c r="AC348" s="6"/>
      <c r="AD348" s="6"/>
    </row>
    <row r="349" spans="29:30" ht="15.75" customHeight="1">
      <c r="AC349" s="6"/>
      <c r="AD349" s="6"/>
    </row>
    <row r="350" spans="29:30" ht="15.75" customHeight="1">
      <c r="AC350" s="6"/>
      <c r="AD350" s="6"/>
    </row>
    <row r="351" spans="29:30" ht="15.75" customHeight="1">
      <c r="AC351" s="6"/>
      <c r="AD351" s="6"/>
    </row>
    <row r="352" spans="29:30" ht="15.75" customHeight="1">
      <c r="AC352" s="6"/>
      <c r="AD352" s="6"/>
    </row>
    <row r="353" spans="29:30" ht="15.75" customHeight="1">
      <c r="AC353" s="6"/>
      <c r="AD353" s="6"/>
    </row>
    <row r="354" spans="29:30" ht="15.75" customHeight="1">
      <c r="AC354" s="6"/>
      <c r="AD354" s="6"/>
    </row>
    <row r="355" spans="29:30" ht="15.75" customHeight="1">
      <c r="AC355" s="6"/>
      <c r="AD355" s="6"/>
    </row>
    <row r="356" spans="29:30" ht="15.75" customHeight="1">
      <c r="AC356" s="6"/>
      <c r="AD356" s="6"/>
    </row>
    <row r="357" spans="29:30" ht="15.75" customHeight="1">
      <c r="AC357" s="6"/>
      <c r="AD357" s="6"/>
    </row>
    <row r="358" spans="29:30" ht="15.75" customHeight="1">
      <c r="AC358" s="6"/>
      <c r="AD358" s="6"/>
    </row>
    <row r="359" spans="29:30" ht="15.75" customHeight="1">
      <c r="AC359" s="6"/>
      <c r="AD359" s="6"/>
    </row>
    <row r="360" spans="29:30" ht="15.75" customHeight="1">
      <c r="AC360" s="6"/>
      <c r="AD360" s="6"/>
    </row>
    <row r="361" spans="29:30" ht="15.75" customHeight="1">
      <c r="AC361" s="6"/>
      <c r="AD361" s="6"/>
    </row>
    <row r="362" spans="29:30" ht="15.75" customHeight="1">
      <c r="AC362" s="6"/>
      <c r="AD362" s="6"/>
    </row>
    <row r="363" spans="29:30" ht="15.75" customHeight="1">
      <c r="AC363" s="6"/>
      <c r="AD363" s="6"/>
    </row>
    <row r="364" spans="29:30" ht="15.75" customHeight="1">
      <c r="AC364" s="6"/>
      <c r="AD364" s="6"/>
    </row>
    <row r="365" spans="29:30" ht="15.75" customHeight="1">
      <c r="AC365" s="6"/>
      <c r="AD365" s="6"/>
    </row>
    <row r="366" spans="29:30" ht="15.75" customHeight="1">
      <c r="AC366" s="6"/>
      <c r="AD366" s="6"/>
    </row>
    <row r="367" spans="29:30" ht="15.75" customHeight="1">
      <c r="AC367" s="6"/>
      <c r="AD367" s="6"/>
    </row>
    <row r="368" spans="29:30" ht="15.75" customHeight="1">
      <c r="AC368" s="6"/>
      <c r="AD368" s="6"/>
    </row>
    <row r="369" spans="29:30" ht="15.75" customHeight="1">
      <c r="AC369" s="6"/>
      <c r="AD369" s="6"/>
    </row>
    <row r="370" spans="29:30" ht="15.75" customHeight="1">
      <c r="AC370" s="6"/>
      <c r="AD370" s="6"/>
    </row>
    <row r="371" spans="29:30" ht="15.75" customHeight="1">
      <c r="AC371" s="6"/>
      <c r="AD371" s="6"/>
    </row>
    <row r="372" spans="29:30" ht="15.75" customHeight="1">
      <c r="AC372" s="6"/>
      <c r="AD372" s="6"/>
    </row>
    <row r="373" spans="29:30" ht="15.75" customHeight="1">
      <c r="AC373" s="6"/>
      <c r="AD373" s="6"/>
    </row>
    <row r="374" spans="29:30" ht="15.75" customHeight="1">
      <c r="AC374" s="6"/>
      <c r="AD374" s="6"/>
    </row>
    <row r="375" spans="29:30" ht="15.75" customHeight="1">
      <c r="AC375" s="6"/>
      <c r="AD375" s="6"/>
    </row>
    <row r="376" spans="29:30" ht="15.75" customHeight="1">
      <c r="AC376" s="6"/>
      <c r="AD376" s="6"/>
    </row>
    <row r="377" spans="29:30" ht="15.75" customHeight="1">
      <c r="AC377" s="6"/>
      <c r="AD377" s="6"/>
    </row>
    <row r="378" spans="29:30" ht="15.75" customHeight="1">
      <c r="AC378" s="6"/>
      <c r="AD378" s="6"/>
    </row>
    <row r="379" spans="29:30" ht="15.75" customHeight="1">
      <c r="AC379" s="6"/>
      <c r="AD379" s="6"/>
    </row>
    <row r="380" spans="29:30" ht="15.75" customHeight="1">
      <c r="AC380" s="6"/>
      <c r="AD380" s="6"/>
    </row>
    <row r="381" spans="29:30" ht="15.75" customHeight="1">
      <c r="AC381" s="6"/>
      <c r="AD381" s="6"/>
    </row>
    <row r="382" spans="29:30" ht="15.75" customHeight="1">
      <c r="AC382" s="6"/>
      <c r="AD382" s="6"/>
    </row>
    <row r="383" spans="29:30" ht="15.75" customHeight="1">
      <c r="AC383" s="6"/>
      <c r="AD383" s="6"/>
    </row>
    <row r="384" spans="29:30" ht="15.75" customHeight="1">
      <c r="AC384" s="6"/>
      <c r="AD384" s="6"/>
    </row>
    <row r="385" spans="29:30" ht="15.75" customHeight="1">
      <c r="AC385" s="6"/>
      <c r="AD385" s="6"/>
    </row>
    <row r="386" spans="29:30" ht="15.75" customHeight="1">
      <c r="AC386" s="6"/>
      <c r="AD386" s="6"/>
    </row>
    <row r="387" spans="29:30" ht="15.75" customHeight="1">
      <c r="AC387" s="6"/>
      <c r="AD387" s="6"/>
    </row>
    <row r="388" spans="29:30" ht="15.75" customHeight="1">
      <c r="AC388" s="6"/>
      <c r="AD388" s="6"/>
    </row>
    <row r="389" spans="29:30" ht="15.75" customHeight="1">
      <c r="AC389" s="6"/>
      <c r="AD389" s="6"/>
    </row>
    <row r="390" spans="29:30" ht="15.75" customHeight="1">
      <c r="AC390" s="6"/>
      <c r="AD390" s="6"/>
    </row>
    <row r="391" spans="29:30" ht="15.75" customHeight="1">
      <c r="AC391" s="6"/>
      <c r="AD391" s="6"/>
    </row>
    <row r="392" spans="29:30" ht="15.75" customHeight="1">
      <c r="AC392" s="6"/>
      <c r="AD392" s="6"/>
    </row>
    <row r="393" spans="29:30" ht="15.75" customHeight="1">
      <c r="AC393" s="6"/>
      <c r="AD393" s="6"/>
    </row>
    <row r="394" spans="29:30" ht="15.75" customHeight="1">
      <c r="AC394" s="6"/>
      <c r="AD394" s="6"/>
    </row>
    <row r="395" spans="29:30" ht="15.75" customHeight="1">
      <c r="AC395" s="6"/>
      <c r="AD395" s="6"/>
    </row>
    <row r="396" spans="29:30" ht="15.75" customHeight="1">
      <c r="AC396" s="6"/>
      <c r="AD396" s="6"/>
    </row>
    <row r="397" spans="29:30" ht="15.75" customHeight="1">
      <c r="AC397" s="6"/>
      <c r="AD397" s="6"/>
    </row>
    <row r="398" spans="29:30" ht="15.75" customHeight="1">
      <c r="AC398" s="6"/>
      <c r="AD398" s="6"/>
    </row>
    <row r="399" spans="29:30" ht="15.75" customHeight="1">
      <c r="AC399" s="6"/>
      <c r="AD399" s="6"/>
    </row>
    <row r="400" spans="29:30" ht="15.75" customHeight="1">
      <c r="AC400" s="6"/>
      <c r="AD400" s="6"/>
    </row>
    <row r="401" spans="29:30" ht="15.75" customHeight="1">
      <c r="AC401" s="6"/>
      <c r="AD401" s="6"/>
    </row>
    <row r="402" spans="29:30" ht="15.75" customHeight="1">
      <c r="AC402" s="6"/>
      <c r="AD402" s="6"/>
    </row>
    <row r="403" spans="29:30" ht="15.75" customHeight="1">
      <c r="AC403" s="6"/>
      <c r="AD403" s="6"/>
    </row>
    <row r="404" spans="29:30" ht="15.75" customHeight="1">
      <c r="AC404" s="6"/>
      <c r="AD404" s="6"/>
    </row>
    <row r="405" spans="29:30" ht="15.75" customHeight="1">
      <c r="AC405" s="6"/>
      <c r="AD405" s="6"/>
    </row>
    <row r="406" spans="29:30" ht="15.75" customHeight="1">
      <c r="AC406" s="6"/>
      <c r="AD406" s="6"/>
    </row>
    <row r="407" spans="29:30" ht="15.75" customHeight="1">
      <c r="AC407" s="6"/>
      <c r="AD407" s="6"/>
    </row>
    <row r="408" spans="29:30" ht="15.75" customHeight="1">
      <c r="AC408" s="6"/>
      <c r="AD408" s="6"/>
    </row>
    <row r="409" spans="29:30" ht="15.75" customHeight="1">
      <c r="AC409" s="6"/>
      <c r="AD409" s="6"/>
    </row>
    <row r="410" spans="29:30" ht="15.75" customHeight="1">
      <c r="AC410" s="6"/>
      <c r="AD410" s="6"/>
    </row>
    <row r="411" spans="29:30" ht="15.75" customHeight="1">
      <c r="AC411" s="6"/>
      <c r="AD411" s="6"/>
    </row>
    <row r="412" spans="29:30" ht="15.75" customHeight="1">
      <c r="AC412" s="6"/>
      <c r="AD412" s="6"/>
    </row>
    <row r="413" spans="29:30" ht="15.75" customHeight="1">
      <c r="AC413" s="6"/>
      <c r="AD413" s="6"/>
    </row>
    <row r="414" spans="29:30" ht="15.75" customHeight="1">
      <c r="AC414" s="6"/>
      <c r="AD414" s="6"/>
    </row>
    <row r="415" spans="29:30" ht="15.75" customHeight="1">
      <c r="AC415" s="6"/>
      <c r="AD415" s="6"/>
    </row>
    <row r="416" spans="29:30" ht="15.75" customHeight="1">
      <c r="AC416" s="6"/>
      <c r="AD416" s="6"/>
    </row>
    <row r="417" spans="29:30" ht="15.75" customHeight="1">
      <c r="AC417" s="6"/>
      <c r="AD417" s="6"/>
    </row>
    <row r="418" spans="29:30" ht="15.75" customHeight="1">
      <c r="AC418" s="6"/>
      <c r="AD418" s="6"/>
    </row>
    <row r="419" spans="29:30" ht="15.75" customHeight="1">
      <c r="AC419" s="6"/>
      <c r="AD419" s="6"/>
    </row>
    <row r="420" spans="29:30" ht="15.75" customHeight="1">
      <c r="AC420" s="6"/>
      <c r="AD420" s="6"/>
    </row>
    <row r="421" spans="29:30" ht="15.75" customHeight="1">
      <c r="AC421" s="6"/>
      <c r="AD421" s="6"/>
    </row>
    <row r="422" spans="29:30" ht="15.75" customHeight="1">
      <c r="AC422" s="6"/>
      <c r="AD422" s="6"/>
    </row>
    <row r="423" spans="29:30" ht="15.75" customHeight="1">
      <c r="AC423" s="6"/>
      <c r="AD423" s="6"/>
    </row>
    <row r="424" spans="29:30" ht="15.75" customHeight="1">
      <c r="AC424" s="6"/>
      <c r="AD424" s="6"/>
    </row>
    <row r="425" spans="29:30" ht="15.75" customHeight="1">
      <c r="AC425" s="6"/>
      <c r="AD425" s="6"/>
    </row>
    <row r="426" spans="29:30" ht="15.75" customHeight="1">
      <c r="AC426" s="6"/>
      <c r="AD426" s="6"/>
    </row>
    <row r="427" spans="29:30" ht="15.75" customHeight="1">
      <c r="AC427" s="6"/>
      <c r="AD427" s="6"/>
    </row>
    <row r="428" spans="29:30" ht="15.75" customHeight="1">
      <c r="AC428" s="6"/>
      <c r="AD428" s="6"/>
    </row>
    <row r="429" spans="29:30" ht="15.75" customHeight="1">
      <c r="AC429" s="6"/>
      <c r="AD429" s="6"/>
    </row>
    <row r="430" spans="29:30" ht="15.75" customHeight="1">
      <c r="AC430" s="6"/>
      <c r="AD430" s="6"/>
    </row>
    <row r="431" spans="29:30" ht="15.75" customHeight="1">
      <c r="AC431" s="6"/>
      <c r="AD431" s="6"/>
    </row>
    <row r="432" spans="29:30" ht="15.75" customHeight="1">
      <c r="AC432" s="6"/>
      <c r="AD432" s="6"/>
    </row>
    <row r="433" spans="29:30" ht="15.75" customHeight="1">
      <c r="AC433" s="6"/>
      <c r="AD433" s="6"/>
    </row>
    <row r="434" spans="29:30" ht="15.75" customHeight="1">
      <c r="AC434" s="6"/>
      <c r="AD434" s="6"/>
    </row>
    <row r="435" spans="29:30" ht="15.75" customHeight="1">
      <c r="AC435" s="6"/>
      <c r="AD435" s="6"/>
    </row>
    <row r="436" spans="29:30" ht="15.75" customHeight="1">
      <c r="AC436" s="6"/>
      <c r="AD436" s="6"/>
    </row>
    <row r="437" spans="29:30" ht="15.75" customHeight="1">
      <c r="AC437" s="6"/>
      <c r="AD437" s="6"/>
    </row>
    <row r="438" spans="29:30" ht="15.75" customHeight="1">
      <c r="AC438" s="6"/>
      <c r="AD438" s="6"/>
    </row>
    <row r="439" spans="29:30" ht="15.75" customHeight="1">
      <c r="AC439" s="6"/>
      <c r="AD439" s="6"/>
    </row>
    <row r="440" spans="29:30" ht="15.75" customHeight="1">
      <c r="AC440" s="6"/>
      <c r="AD440" s="6"/>
    </row>
    <row r="441" spans="29:30" ht="15.75" customHeight="1">
      <c r="AC441" s="6"/>
      <c r="AD441" s="6"/>
    </row>
    <row r="442" spans="29:30" ht="15.75" customHeight="1">
      <c r="AC442" s="6"/>
      <c r="AD442" s="6"/>
    </row>
    <row r="443" spans="29:30" ht="15.75" customHeight="1">
      <c r="AC443" s="6"/>
      <c r="AD443" s="6"/>
    </row>
    <row r="444" spans="29:30" ht="15.75" customHeight="1">
      <c r="AC444" s="6"/>
      <c r="AD444" s="6"/>
    </row>
    <row r="445" spans="29:30" ht="15.75" customHeight="1">
      <c r="AC445" s="6"/>
      <c r="AD445" s="6"/>
    </row>
    <row r="446" spans="29:30" ht="15.75" customHeight="1">
      <c r="AC446" s="6"/>
      <c r="AD446" s="6"/>
    </row>
    <row r="447" spans="29:30" ht="15.75" customHeight="1">
      <c r="AC447" s="6"/>
      <c r="AD447" s="6"/>
    </row>
    <row r="448" spans="29:30" ht="15.75" customHeight="1">
      <c r="AC448" s="6"/>
      <c r="AD448" s="6"/>
    </row>
    <row r="449" spans="29:30" ht="15.75" customHeight="1">
      <c r="AC449" s="6"/>
      <c r="AD449" s="6"/>
    </row>
    <row r="450" spans="29:30" ht="15.75" customHeight="1">
      <c r="AC450" s="6"/>
      <c r="AD450" s="6"/>
    </row>
    <row r="451" spans="29:30" ht="15.75" customHeight="1">
      <c r="AC451" s="6"/>
      <c r="AD451" s="6"/>
    </row>
    <row r="452" spans="29:30" ht="15.75" customHeight="1">
      <c r="AC452" s="6"/>
      <c r="AD452" s="6"/>
    </row>
    <row r="453" spans="29:30" ht="15.75" customHeight="1">
      <c r="AC453" s="6"/>
      <c r="AD453" s="6"/>
    </row>
    <row r="454" spans="29:30" ht="15.75" customHeight="1">
      <c r="AC454" s="6"/>
      <c r="AD454" s="6"/>
    </row>
    <row r="455" spans="29:30" ht="15.75" customHeight="1">
      <c r="AC455" s="6"/>
      <c r="AD455" s="6"/>
    </row>
    <row r="456" spans="29:30" ht="15.75" customHeight="1">
      <c r="AC456" s="6"/>
      <c r="AD456" s="6"/>
    </row>
    <row r="457" spans="29:30" ht="15.75" customHeight="1">
      <c r="AC457" s="6"/>
      <c r="AD457" s="6"/>
    </row>
    <row r="458" spans="29:30" ht="15.75" customHeight="1">
      <c r="AC458" s="6"/>
      <c r="AD458" s="6"/>
    </row>
    <row r="459" spans="29:30" ht="15.75" customHeight="1">
      <c r="AC459" s="6"/>
      <c r="AD459" s="6"/>
    </row>
    <row r="460" spans="29:30" ht="15.75" customHeight="1">
      <c r="AC460" s="6"/>
      <c r="AD460" s="6"/>
    </row>
    <row r="461" spans="29:30" ht="15.75" customHeight="1">
      <c r="AC461" s="6"/>
      <c r="AD461" s="6"/>
    </row>
    <row r="462" spans="29:30" ht="15.75" customHeight="1">
      <c r="AC462" s="6"/>
      <c r="AD462" s="6"/>
    </row>
    <row r="463" spans="29:30" ht="15.75" customHeight="1">
      <c r="AC463" s="6"/>
      <c r="AD463" s="6"/>
    </row>
    <row r="464" spans="29:30" ht="15.75" customHeight="1">
      <c r="AC464" s="6"/>
      <c r="AD464" s="6"/>
    </row>
    <row r="465" spans="29:30" ht="15.75" customHeight="1">
      <c r="AC465" s="6"/>
      <c r="AD465" s="6"/>
    </row>
    <row r="466" spans="29:30" ht="15.75" customHeight="1">
      <c r="AC466" s="6"/>
      <c r="AD466" s="6"/>
    </row>
    <row r="467" spans="29:30" ht="15.75" customHeight="1">
      <c r="AC467" s="6"/>
      <c r="AD467" s="6"/>
    </row>
    <row r="468" spans="29:30" ht="15.75" customHeight="1">
      <c r="AC468" s="6"/>
      <c r="AD468" s="6"/>
    </row>
    <row r="469" spans="29:30" ht="15.75" customHeight="1">
      <c r="AC469" s="6"/>
      <c r="AD469" s="6"/>
    </row>
    <row r="470" spans="29:30" ht="15.75" customHeight="1">
      <c r="AC470" s="6"/>
      <c r="AD470" s="6"/>
    </row>
    <row r="471" spans="29:30" ht="15.75" customHeight="1">
      <c r="AC471" s="6"/>
      <c r="AD471" s="6"/>
    </row>
    <row r="472" spans="29:30" ht="15.75" customHeight="1">
      <c r="AC472" s="6"/>
      <c r="AD472" s="6"/>
    </row>
    <row r="473" spans="29:30" ht="15.75" customHeight="1">
      <c r="AC473" s="6"/>
      <c r="AD473" s="6"/>
    </row>
    <row r="474" spans="29:30" ht="15.75" customHeight="1">
      <c r="AC474" s="6"/>
      <c r="AD474" s="6"/>
    </row>
    <row r="475" spans="29:30" ht="15.75" customHeight="1">
      <c r="AC475" s="6"/>
      <c r="AD475" s="6"/>
    </row>
    <row r="476" spans="29:30" ht="15.75" customHeight="1">
      <c r="AC476" s="6"/>
      <c r="AD476" s="6"/>
    </row>
    <row r="477" spans="29:30" ht="15.75" customHeight="1">
      <c r="AC477" s="6"/>
      <c r="AD477" s="6"/>
    </row>
    <row r="478" spans="29:30" ht="15.75" customHeight="1">
      <c r="AC478" s="6"/>
      <c r="AD478" s="6"/>
    </row>
    <row r="479" spans="29:30" ht="15.75" customHeight="1">
      <c r="AC479" s="6"/>
      <c r="AD479" s="6"/>
    </row>
    <row r="480" spans="29:30" ht="15.75" customHeight="1">
      <c r="AC480" s="6"/>
      <c r="AD480" s="6"/>
    </row>
    <row r="481" spans="29:30" ht="15.75" customHeight="1">
      <c r="AC481" s="6"/>
      <c r="AD481" s="6"/>
    </row>
    <row r="482" spans="29:30" ht="15.75" customHeight="1">
      <c r="AC482" s="6"/>
      <c r="AD482" s="6"/>
    </row>
    <row r="483" spans="29:30" ht="15.75" customHeight="1">
      <c r="AC483" s="6"/>
      <c r="AD483" s="6"/>
    </row>
    <row r="484" spans="29:30" ht="15.75" customHeight="1">
      <c r="AC484" s="6"/>
      <c r="AD484" s="6"/>
    </row>
    <row r="485" spans="29:30" ht="15.75" customHeight="1">
      <c r="AC485" s="6"/>
      <c r="AD485" s="6"/>
    </row>
    <row r="486" spans="29:30" ht="15.75" customHeight="1">
      <c r="AC486" s="6"/>
      <c r="AD486" s="6"/>
    </row>
    <row r="487" spans="29:30" ht="15.75" customHeight="1">
      <c r="AC487" s="6"/>
      <c r="AD487" s="6"/>
    </row>
    <row r="488" spans="29:30" ht="15.75" customHeight="1">
      <c r="AC488" s="6"/>
      <c r="AD488" s="6"/>
    </row>
    <row r="489" spans="29:30" ht="15.75" customHeight="1">
      <c r="AC489" s="6"/>
      <c r="AD489" s="6"/>
    </row>
    <row r="490" spans="29:30" ht="15.75" customHeight="1">
      <c r="AC490" s="6"/>
      <c r="AD490" s="6"/>
    </row>
    <row r="491" spans="29:30" ht="15.75" customHeight="1">
      <c r="AC491" s="6"/>
      <c r="AD491" s="6"/>
    </row>
    <row r="492" spans="29:30" ht="15.75" customHeight="1">
      <c r="AC492" s="6"/>
      <c r="AD492" s="6"/>
    </row>
    <row r="493" spans="29:30" ht="15.75" customHeight="1">
      <c r="AC493" s="6"/>
      <c r="AD493" s="6"/>
    </row>
    <row r="494" spans="29:30" ht="15.75" customHeight="1">
      <c r="AC494" s="6"/>
      <c r="AD494" s="6"/>
    </row>
    <row r="495" spans="29:30" ht="15.75" customHeight="1">
      <c r="AC495" s="6"/>
      <c r="AD495" s="6"/>
    </row>
    <row r="496" spans="29:30" ht="15.75" customHeight="1">
      <c r="AC496" s="6"/>
      <c r="AD496" s="6"/>
    </row>
    <row r="497" spans="29:30" ht="15.75" customHeight="1">
      <c r="AC497" s="6"/>
      <c r="AD497" s="6"/>
    </row>
    <row r="498" spans="29:30" ht="15.75" customHeight="1">
      <c r="AC498" s="6"/>
      <c r="AD498" s="6"/>
    </row>
    <row r="499" spans="29:30" ht="15.75" customHeight="1">
      <c r="AC499" s="6"/>
      <c r="AD499" s="6"/>
    </row>
    <row r="500" spans="29:30" ht="15.75" customHeight="1">
      <c r="AC500" s="6"/>
      <c r="AD500" s="6"/>
    </row>
    <row r="501" spans="29:30" ht="15.75" customHeight="1">
      <c r="AC501" s="6"/>
      <c r="AD501" s="6"/>
    </row>
    <row r="502" spans="29:30" ht="15.75" customHeight="1">
      <c r="AC502" s="6"/>
      <c r="AD502" s="6"/>
    </row>
    <row r="503" spans="29:30" ht="15.75" customHeight="1">
      <c r="AC503" s="6"/>
      <c r="AD503" s="6"/>
    </row>
    <row r="504" spans="29:30" ht="15.75" customHeight="1">
      <c r="AC504" s="6"/>
      <c r="AD504" s="6"/>
    </row>
    <row r="505" spans="29:30" ht="15.75" customHeight="1">
      <c r="AC505" s="6"/>
      <c r="AD505" s="6"/>
    </row>
    <row r="506" spans="29:30" ht="15.75" customHeight="1">
      <c r="AC506" s="6"/>
      <c r="AD506" s="6"/>
    </row>
    <row r="507" spans="29:30" ht="15.75" customHeight="1">
      <c r="AC507" s="6"/>
      <c r="AD507" s="6"/>
    </row>
    <row r="508" spans="29:30" ht="15.75" customHeight="1">
      <c r="AC508" s="6"/>
      <c r="AD508" s="6"/>
    </row>
    <row r="509" spans="29:30" ht="15.75" customHeight="1">
      <c r="AC509" s="6"/>
      <c r="AD509" s="6"/>
    </row>
    <row r="510" spans="29:30" ht="15.75" customHeight="1">
      <c r="AC510" s="6"/>
      <c r="AD510" s="6"/>
    </row>
    <row r="511" spans="29:30" ht="15.75" customHeight="1">
      <c r="AC511" s="6"/>
      <c r="AD511" s="6"/>
    </row>
    <row r="512" spans="29:30" ht="15.75" customHeight="1">
      <c r="AC512" s="6"/>
      <c r="AD512" s="6"/>
    </row>
    <row r="513" spans="29:30" ht="15.75" customHeight="1">
      <c r="AC513" s="6"/>
      <c r="AD513" s="6"/>
    </row>
    <row r="514" spans="29:30" ht="15.75" customHeight="1">
      <c r="AC514" s="6"/>
      <c r="AD514" s="6"/>
    </row>
    <row r="515" spans="29:30" ht="15.75" customHeight="1">
      <c r="AC515" s="6"/>
      <c r="AD515" s="6"/>
    </row>
    <row r="516" spans="29:30" ht="15.75" customHeight="1">
      <c r="AC516" s="6"/>
      <c r="AD516" s="6"/>
    </row>
    <row r="517" spans="29:30" ht="15.75" customHeight="1">
      <c r="AC517" s="6"/>
      <c r="AD517" s="6"/>
    </row>
    <row r="518" spans="29:30" ht="15.75" customHeight="1">
      <c r="AC518" s="6"/>
      <c r="AD518" s="6"/>
    </row>
    <row r="519" spans="29:30" ht="15.75" customHeight="1">
      <c r="AC519" s="6"/>
      <c r="AD519" s="6"/>
    </row>
    <row r="520" spans="29:30" ht="15.75" customHeight="1">
      <c r="AC520" s="6"/>
      <c r="AD520" s="6"/>
    </row>
    <row r="521" spans="29:30" ht="15.75" customHeight="1">
      <c r="AC521" s="6"/>
      <c r="AD521" s="6"/>
    </row>
    <row r="522" spans="29:30" ht="15.75" customHeight="1">
      <c r="AC522" s="6"/>
      <c r="AD522" s="6"/>
    </row>
    <row r="523" spans="29:30" ht="15.75" customHeight="1">
      <c r="AC523" s="6"/>
      <c r="AD523" s="6"/>
    </row>
    <row r="524" spans="29:30" ht="15.75" customHeight="1">
      <c r="AC524" s="6"/>
      <c r="AD524" s="6"/>
    </row>
    <row r="525" spans="29:30" ht="15.75" customHeight="1">
      <c r="AC525" s="6"/>
      <c r="AD525" s="6"/>
    </row>
    <row r="526" spans="29:30" ht="15.75" customHeight="1">
      <c r="AC526" s="6"/>
      <c r="AD526" s="6"/>
    </row>
    <row r="527" spans="29:30" ht="15.75" customHeight="1">
      <c r="AC527" s="6"/>
      <c r="AD527" s="6"/>
    </row>
    <row r="528" spans="29:30" ht="15.75" customHeight="1">
      <c r="AC528" s="6"/>
      <c r="AD528" s="6"/>
    </row>
    <row r="529" spans="29:30" ht="15.75" customHeight="1">
      <c r="AC529" s="6"/>
      <c r="AD529" s="6"/>
    </row>
    <row r="530" spans="29:30" ht="15.75" customHeight="1">
      <c r="AC530" s="6"/>
      <c r="AD530" s="6"/>
    </row>
    <row r="531" spans="29:30" ht="15.75" customHeight="1">
      <c r="AC531" s="6"/>
      <c r="AD531" s="6"/>
    </row>
    <row r="532" spans="29:30" ht="15.75" customHeight="1">
      <c r="AC532" s="6"/>
      <c r="AD532" s="6"/>
    </row>
    <row r="533" spans="29:30" ht="15.75" customHeight="1">
      <c r="AC533" s="6"/>
      <c r="AD533" s="6"/>
    </row>
    <row r="534" spans="29:30" ht="15.75" customHeight="1">
      <c r="AC534" s="6"/>
      <c r="AD534" s="6"/>
    </row>
    <row r="535" spans="29:30" ht="15.75" customHeight="1">
      <c r="AC535" s="6"/>
      <c r="AD535" s="6"/>
    </row>
    <row r="536" spans="29:30" ht="15.75" customHeight="1">
      <c r="AC536" s="6"/>
      <c r="AD536" s="6"/>
    </row>
    <row r="537" spans="29:30" ht="15.75" customHeight="1">
      <c r="AC537" s="6"/>
      <c r="AD537" s="6"/>
    </row>
    <row r="538" spans="29:30" ht="15.75" customHeight="1">
      <c r="AC538" s="6"/>
      <c r="AD538" s="6"/>
    </row>
    <row r="539" spans="29:30" ht="15.75" customHeight="1">
      <c r="AC539" s="6"/>
      <c r="AD539" s="6"/>
    </row>
    <row r="540" spans="29:30" ht="15.75" customHeight="1">
      <c r="AC540" s="6"/>
      <c r="AD540" s="6"/>
    </row>
    <row r="541" spans="29:30" ht="15.75" customHeight="1">
      <c r="AC541" s="6"/>
      <c r="AD541" s="6"/>
    </row>
    <row r="542" spans="29:30" ht="15.75" customHeight="1">
      <c r="AC542" s="6"/>
      <c r="AD542" s="6"/>
    </row>
    <row r="543" spans="29:30" ht="15.75" customHeight="1">
      <c r="AC543" s="6"/>
      <c r="AD543" s="6"/>
    </row>
    <row r="544" spans="29:30" ht="15.75" customHeight="1">
      <c r="AC544" s="6"/>
      <c r="AD544" s="6"/>
    </row>
    <row r="545" spans="29:30" ht="15.75" customHeight="1">
      <c r="AC545" s="6"/>
      <c r="AD545" s="6"/>
    </row>
    <row r="546" spans="29:30" ht="15.75" customHeight="1">
      <c r="AC546" s="6"/>
      <c r="AD546" s="6"/>
    </row>
    <row r="547" spans="29:30" ht="15.75" customHeight="1">
      <c r="AC547" s="6"/>
      <c r="AD547" s="6"/>
    </row>
    <row r="548" spans="29:30" ht="15.75" customHeight="1">
      <c r="AC548" s="6"/>
      <c r="AD548" s="6"/>
    </row>
    <row r="549" spans="29:30" ht="15.75" customHeight="1">
      <c r="AC549" s="6"/>
      <c r="AD549" s="6"/>
    </row>
    <row r="550" spans="29:30" ht="15.75" customHeight="1">
      <c r="AC550" s="6"/>
      <c r="AD550" s="6"/>
    </row>
    <row r="551" spans="29:30" ht="15.75" customHeight="1">
      <c r="AC551" s="6"/>
      <c r="AD551" s="6"/>
    </row>
    <row r="552" spans="29:30" ht="15.75" customHeight="1">
      <c r="AC552" s="6"/>
      <c r="AD552" s="6"/>
    </row>
    <row r="553" spans="29:30" ht="15.75" customHeight="1">
      <c r="AC553" s="6"/>
      <c r="AD553" s="6"/>
    </row>
    <row r="554" spans="29:30" ht="15.75" customHeight="1">
      <c r="AC554" s="6"/>
      <c r="AD554" s="6"/>
    </row>
    <row r="555" spans="29:30" ht="15.75" customHeight="1">
      <c r="AC555" s="6"/>
      <c r="AD555" s="6"/>
    </row>
    <row r="556" spans="29:30" ht="15.75" customHeight="1">
      <c r="AC556" s="6"/>
      <c r="AD556" s="6"/>
    </row>
    <row r="557" spans="29:30" ht="15.75" customHeight="1">
      <c r="AC557" s="6"/>
      <c r="AD557" s="6"/>
    </row>
    <row r="558" spans="29:30" ht="15.75" customHeight="1">
      <c r="AC558" s="6"/>
      <c r="AD558" s="6"/>
    </row>
    <row r="559" spans="29:30" ht="15.75" customHeight="1">
      <c r="AC559" s="6"/>
      <c r="AD559" s="6"/>
    </row>
    <row r="560" spans="29:30" ht="15.75" customHeight="1">
      <c r="AC560" s="6"/>
      <c r="AD560" s="6"/>
    </row>
    <row r="561" spans="29:30" ht="15.75" customHeight="1">
      <c r="AC561" s="6"/>
      <c r="AD561" s="6"/>
    </row>
    <row r="562" spans="29:30" ht="15.75" customHeight="1">
      <c r="AC562" s="6"/>
      <c r="AD562" s="6"/>
    </row>
    <row r="563" spans="29:30" ht="15.75" customHeight="1">
      <c r="AC563" s="6"/>
      <c r="AD563" s="6"/>
    </row>
    <row r="564" spans="29:30" ht="15.75" customHeight="1">
      <c r="AC564" s="6"/>
      <c r="AD564" s="6"/>
    </row>
    <row r="565" spans="29:30" ht="15.75" customHeight="1">
      <c r="AC565" s="6"/>
      <c r="AD565" s="6"/>
    </row>
    <row r="566" spans="29:30" ht="15.75" customHeight="1">
      <c r="AC566" s="6"/>
      <c r="AD566" s="6"/>
    </row>
    <row r="567" spans="29:30" ht="15.75" customHeight="1">
      <c r="AC567" s="6"/>
      <c r="AD567" s="6"/>
    </row>
    <row r="568" spans="29:30" ht="15.75" customHeight="1">
      <c r="AC568" s="6"/>
      <c r="AD568" s="6"/>
    </row>
    <row r="569" spans="29:30" ht="15.75" customHeight="1">
      <c r="AC569" s="6"/>
      <c r="AD569" s="6"/>
    </row>
    <row r="570" spans="29:30" ht="15.75" customHeight="1">
      <c r="AC570" s="6"/>
      <c r="AD570" s="6"/>
    </row>
    <row r="571" spans="29:30" ht="15.75" customHeight="1">
      <c r="AC571" s="6"/>
      <c r="AD571" s="6"/>
    </row>
    <row r="572" spans="29:30" ht="15.75" customHeight="1">
      <c r="AC572" s="6"/>
      <c r="AD572" s="6"/>
    </row>
    <row r="573" spans="29:30" ht="15.75" customHeight="1">
      <c r="AC573" s="6"/>
      <c r="AD573" s="6"/>
    </row>
    <row r="574" spans="29:30" ht="15.75" customHeight="1">
      <c r="AC574" s="6"/>
      <c r="AD574" s="6"/>
    </row>
    <row r="575" spans="29:30" ht="15.75" customHeight="1">
      <c r="AC575" s="6"/>
      <c r="AD575" s="6"/>
    </row>
    <row r="576" spans="29:30" ht="15.75" customHeight="1">
      <c r="AC576" s="6"/>
      <c r="AD576" s="6"/>
    </row>
    <row r="577" spans="29:30" ht="15.75" customHeight="1">
      <c r="AC577" s="6"/>
      <c r="AD577" s="6"/>
    </row>
    <row r="578" spans="29:30" ht="15.75" customHeight="1">
      <c r="AC578" s="6"/>
      <c r="AD578" s="6"/>
    </row>
    <row r="579" spans="29:30" ht="15.75" customHeight="1">
      <c r="AC579" s="6"/>
      <c r="AD579" s="6"/>
    </row>
    <row r="580" spans="29:30" ht="15.75" customHeight="1">
      <c r="AC580" s="6"/>
      <c r="AD580" s="6"/>
    </row>
    <row r="581" spans="29:30" ht="15.75" customHeight="1">
      <c r="AC581" s="6"/>
      <c r="AD581" s="6"/>
    </row>
    <row r="582" spans="29:30" ht="15.75" customHeight="1">
      <c r="AC582" s="6"/>
      <c r="AD582" s="6"/>
    </row>
    <row r="583" spans="29:30" ht="15.75" customHeight="1">
      <c r="AC583" s="6"/>
      <c r="AD583" s="6"/>
    </row>
    <row r="584" spans="29:30" ht="15.75" customHeight="1">
      <c r="AC584" s="6"/>
      <c r="AD584" s="6"/>
    </row>
    <row r="585" spans="29:30" ht="15.75" customHeight="1">
      <c r="AC585" s="6"/>
      <c r="AD585" s="6"/>
    </row>
    <row r="586" spans="29:30" ht="15.75" customHeight="1">
      <c r="AC586" s="6"/>
      <c r="AD586" s="6"/>
    </row>
    <row r="587" spans="29:30" ht="15.75" customHeight="1">
      <c r="AC587" s="6"/>
      <c r="AD587" s="6"/>
    </row>
    <row r="588" spans="29:30" ht="15.75" customHeight="1">
      <c r="AC588" s="6"/>
      <c r="AD588" s="6"/>
    </row>
    <row r="589" spans="29:30" ht="15.75" customHeight="1">
      <c r="AC589" s="6"/>
      <c r="AD589" s="6"/>
    </row>
    <row r="590" spans="29:30" ht="15.75" customHeight="1">
      <c r="AC590" s="6"/>
      <c r="AD590" s="6"/>
    </row>
    <row r="591" spans="29:30" ht="15.75" customHeight="1">
      <c r="AC591" s="6"/>
      <c r="AD591" s="6"/>
    </row>
    <row r="592" spans="29:30" ht="15.75" customHeight="1">
      <c r="AC592" s="6"/>
      <c r="AD592" s="6"/>
    </row>
    <row r="593" spans="29:30" ht="15.75" customHeight="1">
      <c r="AC593" s="6"/>
      <c r="AD593" s="6"/>
    </row>
    <row r="594" spans="29:30" ht="15.75" customHeight="1">
      <c r="AC594" s="6"/>
      <c r="AD594" s="6"/>
    </row>
    <row r="595" spans="29:30" ht="15.75" customHeight="1">
      <c r="AC595" s="6"/>
      <c r="AD595" s="6"/>
    </row>
    <row r="596" spans="29:30" ht="15.75" customHeight="1">
      <c r="AC596" s="6"/>
      <c r="AD596" s="6"/>
    </row>
    <row r="597" spans="29:30" ht="15.75" customHeight="1">
      <c r="AC597" s="6"/>
      <c r="AD597" s="6"/>
    </row>
    <row r="598" spans="29:30" ht="15.75" customHeight="1">
      <c r="AC598" s="6"/>
      <c r="AD598" s="6"/>
    </row>
    <row r="599" spans="29:30" ht="15.75" customHeight="1">
      <c r="AC599" s="6"/>
      <c r="AD599" s="6"/>
    </row>
    <row r="600" spans="29:30" ht="15.75" customHeight="1">
      <c r="AC600" s="6"/>
      <c r="AD600" s="6"/>
    </row>
    <row r="601" spans="29:30" ht="15.75" customHeight="1">
      <c r="AC601" s="6"/>
      <c r="AD601" s="6"/>
    </row>
    <row r="602" spans="29:30" ht="15.75" customHeight="1">
      <c r="AC602" s="6"/>
      <c r="AD602" s="6"/>
    </row>
    <row r="603" spans="29:30" ht="15.75" customHeight="1">
      <c r="AC603" s="6"/>
      <c r="AD603" s="6"/>
    </row>
    <row r="604" spans="29:30" ht="15.75" customHeight="1">
      <c r="AC604" s="6"/>
      <c r="AD604" s="6"/>
    </row>
    <row r="605" spans="29:30" ht="15.75" customHeight="1">
      <c r="AC605" s="6"/>
      <c r="AD605" s="6"/>
    </row>
    <row r="606" spans="29:30" ht="15.75" customHeight="1">
      <c r="AC606" s="6"/>
      <c r="AD606" s="6"/>
    </row>
    <row r="607" spans="29:30" ht="15.75" customHeight="1">
      <c r="AC607" s="6"/>
      <c r="AD607" s="6"/>
    </row>
    <row r="608" spans="29:30" ht="15.75" customHeight="1">
      <c r="AC608" s="6"/>
      <c r="AD608" s="6"/>
    </row>
    <row r="609" spans="29:30" ht="15.75" customHeight="1">
      <c r="AC609" s="6"/>
      <c r="AD609" s="6"/>
    </row>
    <row r="610" spans="29:30" ht="15.75" customHeight="1">
      <c r="AC610" s="6"/>
      <c r="AD610" s="6"/>
    </row>
    <row r="611" spans="29:30" ht="15.75" customHeight="1">
      <c r="AC611" s="6"/>
      <c r="AD611" s="6"/>
    </row>
    <row r="612" spans="29:30" ht="15.75" customHeight="1">
      <c r="AC612" s="6"/>
      <c r="AD612" s="6"/>
    </row>
    <row r="613" spans="29:30" ht="15.75" customHeight="1">
      <c r="AC613" s="6"/>
      <c r="AD613" s="6"/>
    </row>
    <row r="614" spans="29:30" ht="15.75" customHeight="1">
      <c r="AC614" s="6"/>
      <c r="AD614" s="6"/>
    </row>
    <row r="615" spans="29:30" ht="15.75" customHeight="1">
      <c r="AC615" s="6"/>
      <c r="AD615" s="6"/>
    </row>
    <row r="616" spans="29:30" ht="15.75" customHeight="1">
      <c r="AC616" s="6"/>
      <c r="AD616" s="6"/>
    </row>
    <row r="617" spans="29:30" ht="15.75" customHeight="1">
      <c r="AC617" s="6"/>
      <c r="AD617" s="6"/>
    </row>
    <row r="618" spans="29:30" ht="15.75" customHeight="1">
      <c r="AC618" s="6"/>
      <c r="AD618" s="6"/>
    </row>
    <row r="619" spans="29:30" ht="15.75" customHeight="1">
      <c r="AC619" s="6"/>
      <c r="AD619" s="6"/>
    </row>
    <row r="620" spans="29:30" ht="15.75" customHeight="1">
      <c r="AC620" s="6"/>
      <c r="AD620" s="6"/>
    </row>
    <row r="621" spans="29:30" ht="15.75" customHeight="1">
      <c r="AC621" s="6"/>
      <c r="AD621" s="6"/>
    </row>
    <row r="622" spans="29:30" ht="15.75" customHeight="1">
      <c r="AC622" s="6"/>
      <c r="AD622" s="6"/>
    </row>
    <row r="623" spans="29:30" ht="15.75" customHeight="1">
      <c r="AC623" s="6"/>
      <c r="AD623" s="6"/>
    </row>
    <row r="624" spans="29:30" ht="15.75" customHeight="1">
      <c r="AC624" s="6"/>
      <c r="AD624" s="6"/>
    </row>
    <row r="625" spans="29:30" ht="15.75" customHeight="1">
      <c r="AC625" s="6"/>
      <c r="AD625" s="6"/>
    </row>
    <row r="626" spans="29:30" ht="15.75" customHeight="1">
      <c r="AC626" s="6"/>
      <c r="AD626" s="6"/>
    </row>
    <row r="627" spans="29:30" ht="15.75" customHeight="1">
      <c r="AC627" s="6"/>
      <c r="AD627" s="6"/>
    </row>
    <row r="628" spans="29:30" ht="15.75" customHeight="1">
      <c r="AC628" s="6"/>
      <c r="AD628" s="6"/>
    </row>
    <row r="629" spans="29:30" ht="15.75" customHeight="1">
      <c r="AC629" s="6"/>
      <c r="AD629" s="6"/>
    </row>
    <row r="630" spans="29:30" ht="15.75" customHeight="1">
      <c r="AC630" s="6"/>
      <c r="AD630" s="6"/>
    </row>
    <row r="631" spans="29:30" ht="15.75" customHeight="1">
      <c r="AC631" s="6"/>
      <c r="AD631" s="6"/>
    </row>
    <row r="632" spans="29:30" ht="15.75" customHeight="1">
      <c r="AC632" s="6"/>
      <c r="AD632" s="6"/>
    </row>
    <row r="633" spans="29:30" ht="15.75" customHeight="1">
      <c r="AC633" s="6"/>
      <c r="AD633" s="6"/>
    </row>
    <row r="634" spans="29:30" ht="15.75" customHeight="1">
      <c r="AC634" s="6"/>
      <c r="AD634" s="6"/>
    </row>
    <row r="635" spans="29:30" ht="15.75" customHeight="1">
      <c r="AC635" s="6"/>
      <c r="AD635" s="6"/>
    </row>
    <row r="636" spans="29:30" ht="15.75" customHeight="1">
      <c r="AC636" s="6"/>
      <c r="AD636" s="6"/>
    </row>
    <row r="637" spans="29:30" ht="15.75" customHeight="1">
      <c r="AC637" s="6"/>
      <c r="AD637" s="6"/>
    </row>
    <row r="638" spans="29:30" ht="15.75" customHeight="1">
      <c r="AC638" s="6"/>
      <c r="AD638" s="6"/>
    </row>
    <row r="639" spans="29:30" ht="15.75" customHeight="1">
      <c r="AC639" s="6"/>
      <c r="AD639" s="6"/>
    </row>
    <row r="640" spans="29:30" ht="15.75" customHeight="1">
      <c r="AC640" s="6"/>
      <c r="AD640" s="6"/>
    </row>
    <row r="641" spans="29:30" ht="15.75" customHeight="1">
      <c r="AC641" s="6"/>
      <c r="AD641" s="6"/>
    </row>
    <row r="642" spans="29:30" ht="15.75" customHeight="1">
      <c r="AC642" s="6"/>
      <c r="AD642" s="6"/>
    </row>
    <row r="643" spans="29:30" ht="15.75" customHeight="1">
      <c r="AC643" s="6"/>
      <c r="AD643" s="6"/>
    </row>
    <row r="644" spans="29:30" ht="15.75" customHeight="1">
      <c r="AC644" s="6"/>
      <c r="AD644" s="6"/>
    </row>
    <row r="645" spans="29:30" ht="15.75" customHeight="1">
      <c r="AC645" s="6"/>
      <c r="AD645" s="6"/>
    </row>
    <row r="646" spans="29:30" ht="15.75" customHeight="1">
      <c r="AC646" s="6"/>
      <c r="AD646" s="6"/>
    </row>
    <row r="647" spans="29:30" ht="15.75" customHeight="1">
      <c r="AC647" s="6"/>
      <c r="AD647" s="6"/>
    </row>
    <row r="648" spans="29:30" ht="15.75" customHeight="1">
      <c r="AC648" s="6"/>
      <c r="AD648" s="6"/>
    </row>
    <row r="649" spans="29:30" ht="15.75" customHeight="1">
      <c r="AC649" s="6"/>
      <c r="AD649" s="6"/>
    </row>
    <row r="650" spans="29:30" ht="15.75" customHeight="1">
      <c r="AC650" s="6"/>
      <c r="AD650" s="6"/>
    </row>
    <row r="651" spans="29:30" ht="15.75" customHeight="1">
      <c r="AC651" s="6"/>
      <c r="AD651" s="6"/>
    </row>
    <row r="652" spans="29:30" ht="15.75" customHeight="1">
      <c r="AC652" s="6"/>
      <c r="AD652" s="6"/>
    </row>
    <row r="653" spans="29:30" ht="15.75" customHeight="1">
      <c r="AC653" s="6"/>
      <c r="AD653" s="6"/>
    </row>
    <row r="654" spans="29:30" ht="15.75" customHeight="1">
      <c r="AC654" s="6"/>
      <c r="AD654" s="6"/>
    </row>
    <row r="655" spans="29:30" ht="15.75" customHeight="1">
      <c r="AC655" s="6"/>
      <c r="AD655" s="6"/>
    </row>
    <row r="656" spans="29:30" ht="15.75" customHeight="1">
      <c r="AC656" s="6"/>
      <c r="AD656" s="6"/>
    </row>
    <row r="657" spans="29:30" ht="15.75" customHeight="1">
      <c r="AC657" s="6"/>
      <c r="AD657" s="6"/>
    </row>
    <row r="658" spans="29:30" ht="15.75" customHeight="1">
      <c r="AC658" s="6"/>
      <c r="AD658" s="6"/>
    </row>
    <row r="659" spans="29:30" ht="15.75" customHeight="1">
      <c r="AC659" s="6"/>
      <c r="AD659" s="6"/>
    </row>
    <row r="660" spans="29:30" ht="15.75" customHeight="1">
      <c r="AC660" s="6"/>
      <c r="AD660" s="6"/>
    </row>
    <row r="661" spans="29:30" ht="15.75" customHeight="1">
      <c r="AC661" s="6"/>
      <c r="AD661" s="6"/>
    </row>
    <row r="662" spans="29:30" ht="15.75" customHeight="1">
      <c r="AC662" s="6"/>
      <c r="AD662" s="6"/>
    </row>
    <row r="663" spans="29:30" ht="15.75" customHeight="1">
      <c r="AC663" s="6"/>
      <c r="AD663" s="6"/>
    </row>
    <row r="664" spans="29:30" ht="15.75" customHeight="1">
      <c r="AC664" s="6"/>
      <c r="AD664" s="6"/>
    </row>
    <row r="665" spans="29:30" ht="15.75" customHeight="1">
      <c r="AC665" s="6"/>
      <c r="AD665" s="6"/>
    </row>
    <row r="666" spans="29:30" ht="15.75" customHeight="1">
      <c r="AC666" s="6"/>
      <c r="AD666" s="6"/>
    </row>
    <row r="667" spans="29:30" ht="15.75" customHeight="1">
      <c r="AC667" s="6"/>
      <c r="AD667" s="6"/>
    </row>
    <row r="668" spans="29:30" ht="15.75" customHeight="1">
      <c r="AC668" s="6"/>
      <c r="AD668" s="6"/>
    </row>
    <row r="669" spans="29:30" ht="15.75" customHeight="1">
      <c r="AC669" s="6"/>
      <c r="AD669" s="6"/>
    </row>
    <row r="670" spans="29:30" ht="15.75" customHeight="1">
      <c r="AC670" s="6"/>
      <c r="AD670" s="6"/>
    </row>
    <row r="671" spans="29:30" ht="15.75" customHeight="1">
      <c r="AC671" s="6"/>
      <c r="AD671" s="6"/>
    </row>
    <row r="672" spans="29:30" ht="15.75" customHeight="1">
      <c r="AC672" s="6"/>
      <c r="AD672" s="6"/>
    </row>
    <row r="673" spans="29:30" ht="15.75" customHeight="1">
      <c r="AC673" s="6"/>
      <c r="AD673" s="6"/>
    </row>
    <row r="674" spans="29:30" ht="15.75" customHeight="1">
      <c r="AC674" s="6"/>
      <c r="AD674" s="6"/>
    </row>
    <row r="675" spans="29:30" ht="15.75" customHeight="1">
      <c r="AC675" s="6"/>
      <c r="AD675" s="6"/>
    </row>
    <row r="676" spans="29:30" ht="15.75" customHeight="1">
      <c r="AC676" s="6"/>
      <c r="AD676" s="6"/>
    </row>
    <row r="677" spans="29:30" ht="15.75" customHeight="1">
      <c r="AC677" s="6"/>
      <c r="AD677" s="6"/>
    </row>
    <row r="678" spans="29:30" ht="15.75" customHeight="1">
      <c r="AC678" s="6"/>
      <c r="AD678" s="6"/>
    </row>
    <row r="679" spans="29:30" ht="15.75" customHeight="1">
      <c r="AC679" s="6"/>
      <c r="AD679" s="6"/>
    </row>
    <row r="680" spans="29:30" ht="15.75" customHeight="1">
      <c r="AC680" s="6"/>
      <c r="AD680" s="6"/>
    </row>
    <row r="681" spans="29:30" ht="15.75" customHeight="1">
      <c r="AC681" s="6"/>
      <c r="AD681" s="6"/>
    </row>
    <row r="682" spans="29:30" ht="15.75" customHeight="1">
      <c r="AC682" s="6"/>
      <c r="AD682" s="6"/>
    </row>
    <row r="683" spans="29:30" ht="15.75" customHeight="1">
      <c r="AC683" s="6"/>
      <c r="AD683" s="6"/>
    </row>
    <row r="684" spans="29:30" ht="15.75" customHeight="1">
      <c r="AC684" s="6"/>
      <c r="AD684" s="6"/>
    </row>
    <row r="685" spans="29:30" ht="15.75" customHeight="1">
      <c r="AC685" s="6"/>
      <c r="AD685" s="6"/>
    </row>
    <row r="686" spans="29:30" ht="15.75" customHeight="1">
      <c r="AC686" s="6"/>
      <c r="AD686" s="6"/>
    </row>
    <row r="687" spans="29:30" ht="15.75" customHeight="1">
      <c r="AC687" s="6"/>
      <c r="AD687" s="6"/>
    </row>
    <row r="688" spans="29:30" ht="15.75" customHeight="1">
      <c r="AC688" s="6"/>
      <c r="AD688" s="6"/>
    </row>
    <row r="689" spans="29:30" ht="15.75" customHeight="1">
      <c r="AC689" s="6"/>
      <c r="AD689" s="6"/>
    </row>
    <row r="690" spans="29:30" ht="15.75" customHeight="1">
      <c r="AC690" s="6"/>
      <c r="AD690" s="6"/>
    </row>
    <row r="691" spans="29:30" ht="15.75" customHeight="1">
      <c r="AC691" s="6"/>
      <c r="AD691" s="6"/>
    </row>
    <row r="692" spans="29:30" ht="15.75" customHeight="1">
      <c r="AC692" s="6"/>
      <c r="AD692" s="6"/>
    </row>
    <row r="693" spans="29:30" ht="15.75" customHeight="1">
      <c r="AC693" s="6"/>
      <c r="AD693" s="6"/>
    </row>
    <row r="694" spans="29:30" ht="15.75" customHeight="1">
      <c r="AC694" s="6"/>
      <c r="AD694" s="6"/>
    </row>
    <row r="695" spans="29:30" ht="15.75" customHeight="1">
      <c r="AC695" s="6"/>
      <c r="AD695" s="6"/>
    </row>
    <row r="696" spans="29:30" ht="15.75" customHeight="1">
      <c r="AC696" s="6"/>
      <c r="AD696" s="6"/>
    </row>
    <row r="697" spans="29:30" ht="15.75" customHeight="1">
      <c r="AC697" s="6"/>
      <c r="AD697" s="6"/>
    </row>
    <row r="698" spans="29:30" ht="15.75" customHeight="1">
      <c r="AC698" s="6"/>
      <c r="AD698" s="6"/>
    </row>
    <row r="699" spans="29:30" ht="15.75" customHeight="1">
      <c r="AC699" s="6"/>
      <c r="AD699" s="6"/>
    </row>
    <row r="700" spans="29:30" ht="15.75" customHeight="1">
      <c r="AC700" s="6"/>
      <c r="AD700" s="6"/>
    </row>
    <row r="701" spans="29:30" ht="15.75" customHeight="1">
      <c r="AC701" s="6"/>
      <c r="AD701" s="6"/>
    </row>
    <row r="702" spans="29:30" ht="15.75" customHeight="1">
      <c r="AC702" s="6"/>
      <c r="AD702" s="6"/>
    </row>
    <row r="703" spans="29:30" ht="15.75" customHeight="1">
      <c r="AC703" s="6"/>
      <c r="AD703" s="6"/>
    </row>
    <row r="704" spans="29:30" ht="15.75" customHeight="1">
      <c r="AC704" s="6"/>
      <c r="AD704" s="6"/>
    </row>
    <row r="705" spans="29:30" ht="15.75" customHeight="1">
      <c r="AC705" s="6"/>
      <c r="AD705" s="6"/>
    </row>
    <row r="706" spans="29:30" ht="15.75" customHeight="1">
      <c r="AC706" s="6"/>
      <c r="AD706" s="6"/>
    </row>
    <row r="707" spans="29:30" ht="15.75" customHeight="1">
      <c r="AC707" s="6"/>
      <c r="AD707" s="6"/>
    </row>
    <row r="708" spans="29:30" ht="15.75" customHeight="1">
      <c r="AC708" s="6"/>
      <c r="AD708" s="6"/>
    </row>
    <row r="709" spans="29:30" ht="15.75" customHeight="1">
      <c r="AC709" s="6"/>
      <c r="AD709" s="6"/>
    </row>
    <row r="710" spans="29:30" ht="15.75" customHeight="1">
      <c r="AC710" s="6"/>
      <c r="AD710" s="6"/>
    </row>
    <row r="711" spans="29:30" ht="15.75" customHeight="1">
      <c r="AC711" s="6"/>
      <c r="AD711" s="6"/>
    </row>
    <row r="712" spans="29:30" ht="15.75" customHeight="1">
      <c r="AC712" s="6"/>
      <c r="AD712" s="6"/>
    </row>
    <row r="713" spans="29:30" ht="15.75" customHeight="1">
      <c r="AC713" s="6"/>
      <c r="AD713" s="6"/>
    </row>
    <row r="714" spans="29:30" ht="15.75" customHeight="1">
      <c r="AC714" s="6"/>
      <c r="AD714" s="6"/>
    </row>
    <row r="715" spans="29:30" ht="15.75" customHeight="1">
      <c r="AC715" s="6"/>
      <c r="AD715" s="6"/>
    </row>
    <row r="716" spans="29:30" ht="15.75" customHeight="1">
      <c r="AC716" s="6"/>
      <c r="AD716" s="6"/>
    </row>
    <row r="717" spans="29:30" ht="15.75" customHeight="1">
      <c r="AC717" s="6"/>
      <c r="AD717" s="6"/>
    </row>
    <row r="718" spans="29:30" ht="15.75" customHeight="1">
      <c r="AC718" s="6"/>
      <c r="AD718" s="6"/>
    </row>
    <row r="719" spans="29:30" ht="15.75" customHeight="1">
      <c r="AC719" s="6"/>
      <c r="AD719" s="6"/>
    </row>
    <row r="720" spans="29:30" ht="15.75" customHeight="1">
      <c r="AC720" s="6"/>
      <c r="AD720" s="6"/>
    </row>
    <row r="721" spans="29:30" ht="15.75" customHeight="1">
      <c r="AC721" s="6"/>
      <c r="AD721" s="6"/>
    </row>
    <row r="722" spans="29:30" ht="15.75" customHeight="1">
      <c r="AC722" s="6"/>
      <c r="AD722" s="6"/>
    </row>
    <row r="723" spans="29:30" ht="15.75" customHeight="1">
      <c r="AC723" s="6"/>
      <c r="AD723" s="6"/>
    </row>
    <row r="724" spans="29:30" ht="15.75" customHeight="1">
      <c r="AC724" s="6"/>
      <c r="AD724" s="6"/>
    </row>
    <row r="725" spans="29:30" ht="15.75" customHeight="1">
      <c r="AC725" s="6"/>
      <c r="AD725" s="6"/>
    </row>
    <row r="726" spans="29:30" ht="15.75" customHeight="1">
      <c r="AC726" s="6"/>
      <c r="AD726" s="6"/>
    </row>
    <row r="727" spans="29:30" ht="15.75" customHeight="1">
      <c r="AC727" s="6"/>
      <c r="AD727" s="6"/>
    </row>
    <row r="728" spans="29:30" ht="15.75" customHeight="1">
      <c r="AC728" s="6"/>
      <c r="AD728" s="6"/>
    </row>
    <row r="729" spans="29:30" ht="15.75" customHeight="1">
      <c r="AC729" s="6"/>
      <c r="AD729" s="6"/>
    </row>
    <row r="730" spans="29:30" ht="15.75" customHeight="1">
      <c r="AC730" s="6"/>
      <c r="AD730" s="6"/>
    </row>
    <row r="731" spans="29:30" ht="15.75" customHeight="1">
      <c r="AC731" s="6"/>
      <c r="AD731" s="6"/>
    </row>
    <row r="732" spans="29:30" ht="15.75" customHeight="1">
      <c r="AC732" s="6"/>
      <c r="AD732" s="6"/>
    </row>
    <row r="733" spans="29:30" ht="15.75" customHeight="1">
      <c r="AC733" s="6"/>
      <c r="AD733" s="6"/>
    </row>
    <row r="734" spans="29:30" ht="15.75" customHeight="1">
      <c r="AC734" s="6"/>
      <c r="AD734" s="6"/>
    </row>
    <row r="735" spans="29:30" ht="15.75" customHeight="1">
      <c r="AC735" s="6"/>
      <c r="AD735" s="6"/>
    </row>
    <row r="736" spans="29:30" ht="15.75" customHeight="1">
      <c r="AC736" s="6"/>
      <c r="AD736" s="6"/>
    </row>
    <row r="737" spans="29:30" ht="15.75" customHeight="1">
      <c r="AC737" s="6"/>
      <c r="AD737" s="6"/>
    </row>
    <row r="738" spans="29:30" ht="15.75" customHeight="1">
      <c r="AC738" s="6"/>
      <c r="AD738" s="6"/>
    </row>
    <row r="739" spans="29:30" ht="15.75" customHeight="1">
      <c r="AC739" s="6"/>
      <c r="AD739" s="6"/>
    </row>
    <row r="740" spans="29:30" ht="15.75" customHeight="1">
      <c r="AC740" s="6"/>
      <c r="AD740" s="6"/>
    </row>
    <row r="741" spans="29:30" ht="15.75" customHeight="1">
      <c r="AC741" s="6"/>
      <c r="AD741" s="6"/>
    </row>
    <row r="742" spans="29:30" ht="15.75" customHeight="1">
      <c r="AC742" s="6"/>
      <c r="AD742" s="6"/>
    </row>
    <row r="743" spans="29:30" ht="15.75" customHeight="1">
      <c r="AC743" s="6"/>
      <c r="AD743" s="6"/>
    </row>
    <row r="744" spans="29:30" ht="15.75" customHeight="1">
      <c r="AC744" s="6"/>
      <c r="AD744" s="6"/>
    </row>
    <row r="745" spans="29:30" ht="15.75" customHeight="1">
      <c r="AC745" s="6"/>
      <c r="AD745" s="6"/>
    </row>
    <row r="746" spans="29:30" ht="15.75" customHeight="1">
      <c r="AC746" s="6"/>
      <c r="AD746" s="6"/>
    </row>
    <row r="747" spans="29:30" ht="15.75" customHeight="1">
      <c r="AC747" s="6"/>
      <c r="AD747" s="6"/>
    </row>
    <row r="748" spans="29:30" ht="15.75" customHeight="1">
      <c r="AC748" s="6"/>
      <c r="AD748" s="6"/>
    </row>
    <row r="749" spans="29:30" ht="15.75" customHeight="1">
      <c r="AC749" s="6"/>
      <c r="AD749" s="6"/>
    </row>
    <row r="750" spans="29:30" ht="15.75" customHeight="1">
      <c r="AC750" s="6"/>
      <c r="AD750" s="6"/>
    </row>
    <row r="751" spans="29:30" ht="15.75" customHeight="1">
      <c r="AC751" s="6"/>
      <c r="AD751" s="6"/>
    </row>
    <row r="752" spans="29:30" ht="15.75" customHeight="1">
      <c r="AC752" s="6"/>
      <c r="AD752" s="6"/>
    </row>
    <row r="753" spans="29:30" ht="15.75" customHeight="1">
      <c r="AC753" s="6"/>
      <c r="AD753" s="6"/>
    </row>
    <row r="754" spans="29:30" ht="15.75" customHeight="1">
      <c r="AC754" s="6"/>
      <c r="AD754" s="6"/>
    </row>
    <row r="755" spans="29:30" ht="15.75" customHeight="1">
      <c r="AC755" s="6"/>
      <c r="AD755" s="6"/>
    </row>
    <row r="756" spans="29:30" ht="15.75" customHeight="1">
      <c r="AC756" s="6"/>
      <c r="AD756" s="6"/>
    </row>
    <row r="757" spans="29:30" ht="15.75" customHeight="1">
      <c r="AC757" s="6"/>
      <c r="AD757" s="6"/>
    </row>
    <row r="758" spans="29:30" ht="15.75" customHeight="1">
      <c r="AC758" s="6"/>
      <c r="AD758" s="6"/>
    </row>
    <row r="759" spans="29:30" ht="15.75" customHeight="1">
      <c r="AC759" s="6"/>
      <c r="AD759" s="6"/>
    </row>
    <row r="760" spans="29:30" ht="15.75" customHeight="1">
      <c r="AC760" s="6"/>
      <c r="AD760" s="6"/>
    </row>
    <row r="761" spans="29:30" ht="15.75" customHeight="1">
      <c r="AC761" s="6"/>
      <c r="AD761" s="6"/>
    </row>
    <row r="762" spans="29:30" ht="15.75" customHeight="1">
      <c r="AC762" s="6"/>
      <c r="AD762" s="6"/>
    </row>
    <row r="763" spans="29:30" ht="15.75" customHeight="1">
      <c r="AC763" s="6"/>
      <c r="AD763" s="6"/>
    </row>
    <row r="764" spans="29:30" ht="15.75" customHeight="1">
      <c r="AC764" s="6"/>
      <c r="AD764" s="6"/>
    </row>
    <row r="765" spans="29:30" ht="15.75" customHeight="1">
      <c r="AC765" s="6"/>
      <c r="AD765" s="6"/>
    </row>
    <row r="766" spans="29:30" ht="15.75" customHeight="1">
      <c r="AC766" s="6"/>
      <c r="AD766" s="6"/>
    </row>
    <row r="767" spans="29:30" ht="15.75" customHeight="1">
      <c r="AC767" s="6"/>
      <c r="AD767" s="6"/>
    </row>
    <row r="768" spans="29:30" ht="15.75" customHeight="1">
      <c r="AC768" s="6"/>
      <c r="AD768" s="6"/>
    </row>
    <row r="769" spans="29:30" ht="15.75" customHeight="1">
      <c r="AC769" s="6"/>
      <c r="AD769" s="6"/>
    </row>
    <row r="770" spans="29:30" ht="15.75" customHeight="1">
      <c r="AC770" s="6"/>
      <c r="AD770" s="6"/>
    </row>
    <row r="771" spans="29:30" ht="15.75" customHeight="1">
      <c r="AC771" s="6"/>
      <c r="AD771" s="6"/>
    </row>
    <row r="772" spans="29:30" ht="15.75" customHeight="1">
      <c r="AC772" s="6"/>
      <c r="AD772" s="6"/>
    </row>
    <row r="773" spans="29:30" ht="15.75" customHeight="1">
      <c r="AC773" s="6"/>
      <c r="AD773" s="6"/>
    </row>
    <row r="774" spans="29:30" ht="15.75" customHeight="1">
      <c r="AC774" s="6"/>
      <c r="AD774" s="6"/>
    </row>
    <row r="775" spans="29:30" ht="15.75" customHeight="1">
      <c r="AC775" s="6"/>
      <c r="AD775" s="6"/>
    </row>
    <row r="776" spans="29:30" ht="15.75" customHeight="1">
      <c r="AC776" s="6"/>
      <c r="AD776" s="6"/>
    </row>
    <row r="777" spans="29:30" ht="15.75" customHeight="1">
      <c r="AC777" s="6"/>
      <c r="AD777" s="6"/>
    </row>
    <row r="778" spans="29:30" ht="15.75" customHeight="1">
      <c r="AC778" s="6"/>
      <c r="AD778" s="6"/>
    </row>
    <row r="779" spans="29:30" ht="15.75" customHeight="1">
      <c r="AC779" s="6"/>
      <c r="AD779" s="6"/>
    </row>
    <row r="780" spans="29:30" ht="15.75" customHeight="1">
      <c r="AC780" s="6"/>
      <c r="AD780" s="6"/>
    </row>
    <row r="781" spans="29:30" ht="15.75" customHeight="1">
      <c r="AC781" s="6"/>
      <c r="AD781" s="6"/>
    </row>
    <row r="782" spans="29:30" ht="15.75" customHeight="1">
      <c r="AC782" s="6"/>
      <c r="AD782" s="6"/>
    </row>
    <row r="783" spans="29:30" ht="15.75" customHeight="1">
      <c r="AC783" s="6"/>
      <c r="AD783" s="6"/>
    </row>
    <row r="784" spans="29:30" ht="15.75" customHeight="1">
      <c r="AC784" s="6"/>
      <c r="AD784" s="6"/>
    </row>
    <row r="785" spans="29:30" ht="15.75" customHeight="1">
      <c r="AC785" s="6"/>
      <c r="AD785" s="6"/>
    </row>
    <row r="786" spans="29:30" ht="15.75" customHeight="1">
      <c r="AC786" s="6"/>
      <c r="AD786" s="6"/>
    </row>
    <row r="787" spans="29:30" ht="15.75" customHeight="1">
      <c r="AC787" s="6"/>
      <c r="AD787" s="6"/>
    </row>
    <row r="788" spans="29:30" ht="15.75" customHeight="1">
      <c r="AC788" s="6"/>
      <c r="AD788" s="6"/>
    </row>
    <row r="789" spans="29:30" ht="15.75" customHeight="1">
      <c r="AC789" s="6"/>
      <c r="AD789" s="6"/>
    </row>
    <row r="790" spans="29:30" ht="15.75" customHeight="1">
      <c r="AC790" s="6"/>
      <c r="AD790" s="6"/>
    </row>
    <row r="791" spans="29:30" ht="15.75" customHeight="1">
      <c r="AC791" s="6"/>
      <c r="AD791" s="6"/>
    </row>
    <row r="792" spans="29:30" ht="15.75" customHeight="1">
      <c r="AC792" s="6"/>
      <c r="AD792" s="6"/>
    </row>
    <row r="793" spans="29:30" ht="15.75" customHeight="1">
      <c r="AC793" s="6"/>
      <c r="AD793" s="6"/>
    </row>
    <row r="794" spans="29:30" ht="15.75" customHeight="1">
      <c r="AC794" s="6"/>
      <c r="AD794" s="6"/>
    </row>
    <row r="795" spans="29:30" ht="15.75" customHeight="1">
      <c r="AC795" s="6"/>
      <c r="AD795" s="6"/>
    </row>
    <row r="796" spans="29:30" ht="15.75" customHeight="1">
      <c r="AC796" s="6"/>
      <c r="AD796" s="6"/>
    </row>
    <row r="797" spans="29:30" ht="15.75" customHeight="1">
      <c r="AC797" s="6"/>
      <c r="AD797" s="6"/>
    </row>
    <row r="798" spans="29:30" ht="15.75" customHeight="1">
      <c r="AC798" s="6"/>
      <c r="AD798" s="6"/>
    </row>
    <row r="799" spans="29:30" ht="15.75" customHeight="1">
      <c r="AC799" s="6"/>
      <c r="AD799" s="6"/>
    </row>
    <row r="800" spans="29:30" ht="15.75" customHeight="1">
      <c r="AC800" s="6"/>
      <c r="AD800" s="6"/>
    </row>
    <row r="801" spans="29:30" ht="15.75" customHeight="1">
      <c r="AC801" s="6"/>
      <c r="AD801" s="6"/>
    </row>
    <row r="802" spans="29:30" ht="15.75" customHeight="1">
      <c r="AC802" s="6"/>
      <c r="AD802" s="6"/>
    </row>
    <row r="803" spans="29:30" ht="15.75" customHeight="1">
      <c r="AC803" s="6"/>
      <c r="AD803" s="6"/>
    </row>
    <row r="804" spans="29:30" ht="15.75" customHeight="1">
      <c r="AC804" s="6"/>
      <c r="AD804" s="6"/>
    </row>
    <row r="805" spans="29:30" ht="15.75" customHeight="1">
      <c r="AC805" s="6"/>
      <c r="AD805" s="6"/>
    </row>
    <row r="806" spans="29:30" ht="15.75" customHeight="1">
      <c r="AC806" s="6"/>
      <c r="AD806" s="6"/>
    </row>
    <row r="807" spans="29:30" ht="15.75" customHeight="1">
      <c r="AC807" s="6"/>
      <c r="AD807" s="6"/>
    </row>
    <row r="808" spans="29:30" ht="15.75" customHeight="1">
      <c r="AC808" s="6"/>
      <c r="AD808" s="6"/>
    </row>
    <row r="809" spans="29:30" ht="15.75" customHeight="1">
      <c r="AC809" s="6"/>
      <c r="AD809" s="6"/>
    </row>
    <row r="810" spans="29:30" ht="15.75" customHeight="1">
      <c r="AC810" s="6"/>
      <c r="AD810" s="6"/>
    </row>
    <row r="811" spans="29:30" ht="15.75" customHeight="1">
      <c r="AC811" s="6"/>
      <c r="AD811" s="6"/>
    </row>
    <row r="812" spans="29:30" ht="15.75" customHeight="1">
      <c r="AC812" s="6"/>
      <c r="AD812" s="6"/>
    </row>
    <row r="813" spans="29:30" ht="15.75" customHeight="1">
      <c r="AC813" s="6"/>
      <c r="AD813" s="6"/>
    </row>
    <row r="814" spans="29:30" ht="15.75" customHeight="1">
      <c r="AC814" s="6"/>
      <c r="AD814" s="6"/>
    </row>
    <row r="815" spans="29:30" ht="15.75" customHeight="1">
      <c r="AC815" s="6"/>
      <c r="AD815" s="6"/>
    </row>
    <row r="816" spans="29:30" ht="15.75" customHeight="1">
      <c r="AC816" s="6"/>
      <c r="AD816" s="6"/>
    </row>
    <row r="817" spans="29:30" ht="15.75" customHeight="1">
      <c r="AC817" s="6"/>
      <c r="AD817" s="6"/>
    </row>
    <row r="818" spans="29:30" ht="15.75" customHeight="1">
      <c r="AC818" s="6"/>
      <c r="AD818" s="6"/>
    </row>
    <row r="819" spans="29:30" ht="15.75" customHeight="1">
      <c r="AC819" s="6"/>
      <c r="AD819" s="6"/>
    </row>
    <row r="820" spans="29:30" ht="15.75" customHeight="1">
      <c r="AC820" s="6"/>
      <c r="AD820" s="6"/>
    </row>
    <row r="821" spans="29:30" ht="15.75" customHeight="1">
      <c r="AC821" s="6"/>
      <c r="AD821" s="6"/>
    </row>
    <row r="822" spans="29:30" ht="15.75" customHeight="1">
      <c r="AC822" s="6"/>
      <c r="AD822" s="6"/>
    </row>
    <row r="823" spans="29:30" ht="15.75" customHeight="1">
      <c r="AC823" s="6"/>
      <c r="AD823" s="6"/>
    </row>
    <row r="824" spans="29:30" ht="15.75" customHeight="1">
      <c r="AC824" s="6"/>
      <c r="AD824" s="6"/>
    </row>
    <row r="825" spans="29:30" ht="15.75" customHeight="1">
      <c r="AC825" s="6"/>
      <c r="AD825" s="6"/>
    </row>
    <row r="826" spans="29:30" ht="15.75" customHeight="1">
      <c r="AC826" s="6"/>
      <c r="AD826" s="6"/>
    </row>
    <row r="827" spans="29:30" ht="15.75" customHeight="1">
      <c r="AC827" s="6"/>
      <c r="AD827" s="6"/>
    </row>
    <row r="828" spans="29:30" ht="15.75" customHeight="1">
      <c r="AC828" s="6"/>
      <c r="AD828" s="6"/>
    </row>
    <row r="829" spans="29:30" ht="15.75" customHeight="1">
      <c r="AC829" s="6"/>
      <c r="AD829" s="6"/>
    </row>
    <row r="830" spans="29:30" ht="15.75" customHeight="1">
      <c r="AC830" s="6"/>
      <c r="AD830" s="6"/>
    </row>
    <row r="831" spans="29:30" ht="15.75" customHeight="1">
      <c r="AC831" s="6"/>
      <c r="AD831" s="6"/>
    </row>
    <row r="832" spans="29:30" ht="15.75" customHeight="1">
      <c r="AC832" s="6"/>
      <c r="AD832" s="6"/>
    </row>
    <row r="833" spans="29:30" ht="15.75" customHeight="1">
      <c r="AC833" s="6"/>
      <c r="AD833" s="6"/>
    </row>
    <row r="834" spans="29:30" ht="15.75" customHeight="1">
      <c r="AC834" s="6"/>
      <c r="AD834" s="6"/>
    </row>
    <row r="835" spans="29:30" ht="15.75" customHeight="1">
      <c r="AC835" s="6"/>
      <c r="AD835" s="6"/>
    </row>
    <row r="836" spans="29:30" ht="15.75" customHeight="1">
      <c r="AC836" s="6"/>
      <c r="AD836" s="6"/>
    </row>
    <row r="837" spans="29:30" ht="15.75" customHeight="1">
      <c r="AC837" s="6"/>
      <c r="AD837" s="6"/>
    </row>
    <row r="838" spans="29:30" ht="15.75" customHeight="1">
      <c r="AC838" s="6"/>
      <c r="AD838" s="6"/>
    </row>
    <row r="839" spans="29:30" ht="15.75" customHeight="1">
      <c r="AC839" s="6"/>
      <c r="AD839" s="6"/>
    </row>
    <row r="840" spans="29:30" ht="15.75" customHeight="1">
      <c r="AC840" s="6"/>
      <c r="AD840" s="6"/>
    </row>
    <row r="841" spans="29:30" ht="15.75" customHeight="1">
      <c r="AC841" s="6"/>
      <c r="AD841" s="6"/>
    </row>
    <row r="842" spans="29:30" ht="15.75" customHeight="1">
      <c r="AC842" s="6"/>
      <c r="AD842" s="6"/>
    </row>
    <row r="843" spans="29:30" ht="15.75" customHeight="1">
      <c r="AC843" s="6"/>
      <c r="AD843" s="6"/>
    </row>
    <row r="844" spans="29:30" ht="15.75" customHeight="1">
      <c r="AC844" s="6"/>
      <c r="AD844" s="6"/>
    </row>
    <row r="845" spans="29:30" ht="15.75" customHeight="1">
      <c r="AC845" s="6"/>
      <c r="AD845" s="6"/>
    </row>
    <row r="846" spans="29:30" ht="15.75" customHeight="1">
      <c r="AC846" s="6"/>
      <c r="AD846" s="6"/>
    </row>
    <row r="847" spans="29:30" ht="15.75" customHeight="1">
      <c r="AC847" s="6"/>
      <c r="AD847" s="6"/>
    </row>
    <row r="848" spans="29:30" ht="15.75" customHeight="1">
      <c r="AC848" s="6"/>
      <c r="AD848" s="6"/>
    </row>
    <row r="849" spans="29:30" ht="15.75" customHeight="1">
      <c r="AC849" s="6"/>
      <c r="AD849" s="6"/>
    </row>
    <row r="850" spans="29:30" ht="15.75" customHeight="1">
      <c r="AC850" s="6"/>
      <c r="AD850" s="6"/>
    </row>
    <row r="851" spans="29:30" ht="15.75" customHeight="1">
      <c r="AC851" s="6"/>
      <c r="AD851" s="6"/>
    </row>
    <row r="852" spans="29:30" ht="15.75" customHeight="1">
      <c r="AC852" s="6"/>
      <c r="AD852" s="6"/>
    </row>
    <row r="853" spans="29:30" ht="15.75" customHeight="1">
      <c r="AC853" s="6"/>
      <c r="AD853" s="6"/>
    </row>
    <row r="854" spans="29:30" ht="15.75" customHeight="1">
      <c r="AC854" s="6"/>
      <c r="AD854" s="6"/>
    </row>
    <row r="855" spans="29:30" ht="15.75" customHeight="1">
      <c r="AC855" s="6"/>
      <c r="AD855" s="6"/>
    </row>
    <row r="856" spans="29:30" ht="15.75" customHeight="1">
      <c r="AC856" s="6"/>
      <c r="AD856" s="6"/>
    </row>
    <row r="857" spans="29:30" ht="15.75" customHeight="1">
      <c r="AC857" s="6"/>
      <c r="AD857" s="6"/>
    </row>
    <row r="858" spans="29:30" ht="15.75" customHeight="1">
      <c r="AC858" s="6"/>
      <c r="AD858" s="6"/>
    </row>
    <row r="859" spans="29:30" ht="15.75" customHeight="1">
      <c r="AC859" s="6"/>
      <c r="AD859" s="6"/>
    </row>
    <row r="860" spans="29:30" ht="15.75" customHeight="1">
      <c r="AC860" s="6"/>
      <c r="AD860" s="6"/>
    </row>
    <row r="861" spans="29:30" ht="15.75" customHeight="1">
      <c r="AC861" s="6"/>
      <c r="AD861" s="6"/>
    </row>
    <row r="862" spans="29:30" ht="15.75" customHeight="1">
      <c r="AC862" s="6"/>
      <c r="AD862" s="6"/>
    </row>
    <row r="863" spans="29:30" ht="15.75" customHeight="1">
      <c r="AC863" s="6"/>
      <c r="AD863" s="6"/>
    </row>
    <row r="864" spans="29:30" ht="15.75" customHeight="1">
      <c r="AC864" s="6"/>
      <c r="AD864" s="6"/>
    </row>
    <row r="865" spans="29:30" ht="15.75" customHeight="1">
      <c r="AC865" s="6"/>
      <c r="AD865" s="6"/>
    </row>
    <row r="866" spans="29:30" ht="15.75" customHeight="1">
      <c r="AC866" s="6"/>
      <c r="AD866" s="6"/>
    </row>
    <row r="867" spans="29:30" ht="15.75" customHeight="1">
      <c r="AC867" s="6"/>
      <c r="AD867" s="6"/>
    </row>
    <row r="868" spans="29:30" ht="15.75" customHeight="1">
      <c r="AC868" s="6"/>
      <c r="AD868" s="6"/>
    </row>
    <row r="869" spans="29:30" ht="15.75" customHeight="1">
      <c r="AC869" s="6"/>
      <c r="AD869" s="6"/>
    </row>
    <row r="870" spans="29:30" ht="15.75" customHeight="1">
      <c r="AC870" s="6"/>
      <c r="AD870" s="6"/>
    </row>
    <row r="871" spans="29:30" ht="15.75" customHeight="1">
      <c r="AC871" s="6"/>
      <c r="AD871" s="6"/>
    </row>
    <row r="872" spans="29:30" ht="15.75" customHeight="1">
      <c r="AC872" s="6"/>
      <c r="AD872" s="6"/>
    </row>
    <row r="873" spans="29:30" ht="15.75" customHeight="1">
      <c r="AC873" s="6"/>
      <c r="AD873" s="6"/>
    </row>
    <row r="874" spans="29:30" ht="15.75" customHeight="1">
      <c r="AC874" s="6"/>
      <c r="AD874" s="6"/>
    </row>
    <row r="875" spans="29:30" ht="15.75" customHeight="1">
      <c r="AC875" s="6"/>
      <c r="AD875" s="6"/>
    </row>
    <row r="876" spans="29:30" ht="15.75" customHeight="1">
      <c r="AC876" s="6"/>
      <c r="AD876" s="6"/>
    </row>
    <row r="877" spans="29:30" ht="15.75" customHeight="1">
      <c r="AC877" s="6"/>
      <c r="AD877" s="6"/>
    </row>
    <row r="878" spans="29:30" ht="15.75" customHeight="1">
      <c r="AC878" s="6"/>
      <c r="AD878" s="6"/>
    </row>
    <row r="879" spans="29:30" ht="15.75" customHeight="1">
      <c r="AC879" s="6"/>
      <c r="AD879" s="6"/>
    </row>
    <row r="880" spans="29:30" ht="15.75" customHeight="1">
      <c r="AC880" s="6"/>
      <c r="AD880" s="6"/>
    </row>
    <row r="881" spans="29:30" ht="15.75" customHeight="1">
      <c r="AC881" s="6"/>
      <c r="AD881" s="6"/>
    </row>
    <row r="882" spans="29:30" ht="15.75" customHeight="1">
      <c r="AC882" s="6"/>
      <c r="AD882" s="6"/>
    </row>
    <row r="883" spans="29:30" ht="15.75" customHeight="1">
      <c r="AC883" s="6"/>
      <c r="AD883" s="6"/>
    </row>
    <row r="884" spans="29:30" ht="15.75" customHeight="1">
      <c r="AC884" s="6"/>
      <c r="AD884" s="6"/>
    </row>
    <row r="885" spans="29:30" ht="15.75" customHeight="1">
      <c r="AC885" s="6"/>
      <c r="AD885" s="6"/>
    </row>
    <row r="886" spans="29:30" ht="15.75" customHeight="1">
      <c r="AC886" s="6"/>
      <c r="AD886" s="6"/>
    </row>
    <row r="887" spans="29:30" ht="15.75" customHeight="1">
      <c r="AC887" s="6"/>
      <c r="AD887" s="6"/>
    </row>
    <row r="888" spans="29:30" ht="15.75" customHeight="1">
      <c r="AC888" s="6"/>
      <c r="AD888" s="6"/>
    </row>
    <row r="889" spans="29:30" ht="15.75" customHeight="1">
      <c r="AC889" s="6"/>
      <c r="AD889" s="6"/>
    </row>
    <row r="890" spans="29:30" ht="15.75" customHeight="1">
      <c r="AC890" s="6"/>
      <c r="AD890" s="6"/>
    </row>
    <row r="891" spans="29:30" ht="15.75" customHeight="1">
      <c r="AC891" s="6"/>
      <c r="AD891" s="6"/>
    </row>
    <row r="892" spans="29:30" ht="15.75" customHeight="1">
      <c r="AC892" s="6"/>
      <c r="AD892" s="6"/>
    </row>
    <row r="893" spans="29:30" ht="15.75" customHeight="1">
      <c r="AC893" s="6"/>
      <c r="AD893" s="6"/>
    </row>
    <row r="894" spans="29:30" ht="15.75" customHeight="1">
      <c r="AC894" s="6"/>
      <c r="AD894" s="6"/>
    </row>
    <row r="895" spans="29:30" ht="15.75" customHeight="1">
      <c r="AC895" s="6"/>
      <c r="AD895" s="6"/>
    </row>
    <row r="896" spans="29:30" ht="15.75" customHeight="1">
      <c r="AC896" s="6"/>
      <c r="AD896" s="6"/>
    </row>
    <row r="897" spans="29:30" ht="15.75" customHeight="1">
      <c r="AC897" s="6"/>
      <c r="AD897" s="6"/>
    </row>
    <row r="898" spans="29:30" ht="15.75" customHeight="1">
      <c r="AC898" s="6"/>
      <c r="AD898" s="6"/>
    </row>
    <row r="899" spans="29:30" ht="15.75" customHeight="1">
      <c r="AC899" s="6"/>
      <c r="AD899" s="6"/>
    </row>
    <row r="900" spans="29:30" ht="15.75" customHeight="1">
      <c r="AC900" s="6"/>
      <c r="AD900" s="6"/>
    </row>
    <row r="901" spans="29:30" ht="15.75" customHeight="1">
      <c r="AC901" s="6"/>
      <c r="AD901" s="6"/>
    </row>
    <row r="902" spans="29:30" ht="15.75" customHeight="1">
      <c r="AC902" s="6"/>
      <c r="AD902" s="6"/>
    </row>
    <row r="903" spans="29:30" ht="15.75" customHeight="1">
      <c r="AC903" s="6"/>
      <c r="AD903" s="6"/>
    </row>
    <row r="904" spans="29:30" ht="15.75" customHeight="1">
      <c r="AC904" s="6"/>
      <c r="AD904" s="6"/>
    </row>
    <row r="905" spans="29:30" ht="15.75" customHeight="1">
      <c r="AC905" s="6"/>
      <c r="AD905" s="6"/>
    </row>
    <row r="906" spans="29:30" ht="15.75" customHeight="1">
      <c r="AC906" s="6"/>
      <c r="AD906" s="6"/>
    </row>
    <row r="907" spans="29:30" ht="15.75" customHeight="1">
      <c r="AC907" s="6"/>
      <c r="AD907" s="6"/>
    </row>
    <row r="908" spans="29:30" ht="15.75" customHeight="1">
      <c r="AC908" s="6"/>
      <c r="AD908" s="6"/>
    </row>
    <row r="909" spans="29:30" ht="15.75" customHeight="1">
      <c r="AC909" s="6"/>
      <c r="AD909" s="6"/>
    </row>
    <row r="910" spans="29:30" ht="15.75" customHeight="1">
      <c r="AC910" s="6"/>
      <c r="AD910" s="6"/>
    </row>
    <row r="911" spans="29:30" ht="15.75" customHeight="1">
      <c r="AC911" s="6"/>
      <c r="AD911" s="6"/>
    </row>
    <row r="912" spans="29:30" ht="15.75" customHeight="1">
      <c r="AC912" s="6"/>
      <c r="AD912" s="6"/>
    </row>
    <row r="913" spans="29:30" ht="15.75" customHeight="1">
      <c r="AC913" s="6"/>
      <c r="AD913" s="6"/>
    </row>
    <row r="914" spans="29:30" ht="15.75" customHeight="1">
      <c r="AC914" s="6"/>
      <c r="AD914" s="6"/>
    </row>
    <row r="915" spans="29:30" ht="15.75" customHeight="1">
      <c r="AC915" s="6"/>
      <c r="AD915" s="6"/>
    </row>
    <row r="916" spans="29:30" ht="15.75" customHeight="1">
      <c r="AC916" s="6"/>
      <c r="AD916" s="6"/>
    </row>
    <row r="917" spans="29:30" ht="15.75" customHeight="1">
      <c r="AC917" s="6"/>
      <c r="AD917" s="6"/>
    </row>
    <row r="918" spans="29:30" ht="15.75" customHeight="1">
      <c r="AC918" s="6"/>
      <c r="AD918" s="6"/>
    </row>
    <row r="919" spans="29:30" ht="15.75" customHeight="1">
      <c r="AC919" s="6"/>
      <c r="AD919" s="6"/>
    </row>
    <row r="920" spans="29:30" ht="15.75" customHeight="1">
      <c r="AC920" s="6"/>
      <c r="AD920" s="6"/>
    </row>
    <row r="921" spans="29:30" ht="15.75" customHeight="1">
      <c r="AC921" s="6"/>
      <c r="AD921" s="6"/>
    </row>
    <row r="922" spans="29:30" ht="15.75" customHeight="1">
      <c r="AC922" s="6"/>
      <c r="AD922" s="6"/>
    </row>
    <row r="923" spans="29:30" ht="15.75" customHeight="1">
      <c r="AC923" s="6"/>
      <c r="AD923" s="6"/>
    </row>
    <row r="924" spans="29:30" ht="15.75" customHeight="1">
      <c r="AC924" s="6"/>
      <c r="AD924" s="6"/>
    </row>
    <row r="925" spans="29:30" ht="15.75" customHeight="1">
      <c r="AC925" s="6"/>
      <c r="AD925" s="6"/>
    </row>
    <row r="926" spans="29:30" ht="15.75" customHeight="1">
      <c r="AC926" s="6"/>
      <c r="AD926" s="6"/>
    </row>
    <row r="927" spans="29:30" ht="15.75" customHeight="1">
      <c r="AC927" s="6"/>
      <c r="AD927" s="6"/>
    </row>
    <row r="928" spans="29:30" ht="15.75" customHeight="1">
      <c r="AC928" s="6"/>
      <c r="AD928" s="6"/>
    </row>
    <row r="929" spans="29:30" ht="15.75" customHeight="1">
      <c r="AC929" s="6"/>
      <c r="AD929" s="6"/>
    </row>
    <row r="930" spans="29:30" ht="15.75" customHeight="1">
      <c r="AC930" s="6"/>
      <c r="AD930" s="6"/>
    </row>
    <row r="931" spans="29:30" ht="15.75" customHeight="1">
      <c r="AC931" s="6"/>
      <c r="AD931" s="6"/>
    </row>
    <row r="932" spans="29:30" ht="15.75" customHeight="1">
      <c r="AC932" s="6"/>
      <c r="AD932" s="6"/>
    </row>
    <row r="933" spans="29:30" ht="15.75" customHeight="1">
      <c r="AC933" s="6"/>
      <c r="AD933" s="6"/>
    </row>
    <row r="934" spans="29:30" ht="15.75" customHeight="1">
      <c r="AC934" s="6"/>
      <c r="AD934" s="6"/>
    </row>
    <row r="935" spans="29:30" ht="15.75" customHeight="1">
      <c r="AC935" s="6"/>
      <c r="AD935" s="6"/>
    </row>
    <row r="936" spans="29:30" ht="15.75" customHeight="1">
      <c r="AC936" s="6"/>
      <c r="AD936" s="6"/>
    </row>
    <row r="937" spans="29:30" ht="15.75" customHeight="1">
      <c r="AC937" s="6"/>
      <c r="AD937" s="6"/>
    </row>
    <row r="938" spans="29:30" ht="15.75" customHeight="1">
      <c r="AC938" s="6"/>
      <c r="AD938" s="6"/>
    </row>
    <row r="939" spans="29:30" ht="15.75" customHeight="1">
      <c r="AC939" s="6"/>
      <c r="AD939" s="6"/>
    </row>
    <row r="940" spans="29:30" ht="15.75" customHeight="1">
      <c r="AC940" s="6"/>
      <c r="AD940" s="6"/>
    </row>
    <row r="941" spans="29:30" ht="15.75" customHeight="1">
      <c r="AC941" s="6"/>
      <c r="AD941" s="6"/>
    </row>
    <row r="942" spans="29:30" ht="15.75" customHeight="1">
      <c r="AC942" s="6"/>
      <c r="AD942" s="6"/>
    </row>
    <row r="943" spans="29:30" ht="15.75" customHeight="1">
      <c r="AC943" s="6"/>
      <c r="AD943" s="6"/>
    </row>
    <row r="944" spans="29:30" ht="15.75" customHeight="1">
      <c r="AC944" s="6"/>
      <c r="AD944" s="6"/>
    </row>
    <row r="945" spans="29:30" ht="15.75" customHeight="1">
      <c r="AC945" s="6"/>
      <c r="AD945" s="6"/>
    </row>
    <row r="946" spans="29:30" ht="15.75" customHeight="1">
      <c r="AC946" s="6"/>
      <c r="AD946" s="6"/>
    </row>
    <row r="947" spans="29:30" ht="15.75" customHeight="1">
      <c r="AC947" s="6"/>
      <c r="AD947" s="6"/>
    </row>
    <row r="948" spans="29:30" ht="15.75" customHeight="1">
      <c r="AC948" s="6"/>
      <c r="AD948" s="6"/>
    </row>
    <row r="949" spans="29:30" ht="15.75" customHeight="1">
      <c r="AC949" s="6"/>
      <c r="AD949" s="6"/>
    </row>
    <row r="950" spans="29:30" ht="15.75" customHeight="1">
      <c r="AC950" s="6"/>
      <c r="AD950" s="6"/>
    </row>
    <row r="951" spans="29:30" ht="15.75" customHeight="1">
      <c r="AC951" s="6"/>
      <c r="AD951" s="6"/>
    </row>
    <row r="952" spans="29:30" ht="15.75" customHeight="1">
      <c r="AC952" s="6"/>
      <c r="AD952" s="6"/>
    </row>
    <row r="953" spans="29:30" ht="15.75" customHeight="1">
      <c r="AC953" s="6"/>
      <c r="AD953" s="6"/>
    </row>
    <row r="954" spans="29:30" ht="15.75" customHeight="1">
      <c r="AC954" s="6"/>
      <c r="AD954" s="6"/>
    </row>
    <row r="955" spans="29:30" ht="15.75" customHeight="1">
      <c r="AC955" s="6"/>
      <c r="AD955" s="6"/>
    </row>
    <row r="956" spans="29:30" ht="15.75" customHeight="1">
      <c r="AC956" s="6"/>
      <c r="AD956" s="6"/>
    </row>
    <row r="957" spans="29:30" ht="15.75" customHeight="1">
      <c r="AC957" s="6"/>
      <c r="AD957" s="6"/>
    </row>
    <row r="958" spans="29:30" ht="15.75" customHeight="1">
      <c r="AC958" s="6"/>
      <c r="AD958" s="6"/>
    </row>
    <row r="959" spans="29:30" ht="15.75" customHeight="1">
      <c r="AC959" s="6"/>
      <c r="AD959" s="6"/>
    </row>
    <row r="960" spans="29:30" ht="15.75" customHeight="1">
      <c r="AC960" s="6"/>
      <c r="AD960" s="6"/>
    </row>
    <row r="961" spans="29:30" ht="15.75" customHeight="1">
      <c r="AC961" s="6"/>
      <c r="AD961" s="6"/>
    </row>
    <row r="962" spans="29:30" ht="15.75" customHeight="1">
      <c r="AC962" s="6"/>
      <c r="AD962" s="6"/>
    </row>
    <row r="963" spans="29:30" ht="15.75" customHeight="1">
      <c r="AC963" s="6"/>
      <c r="AD963" s="6"/>
    </row>
    <row r="964" spans="29:30" ht="15.75" customHeight="1">
      <c r="AC964" s="6"/>
      <c r="AD964" s="6"/>
    </row>
    <row r="965" spans="29:30" ht="15.75" customHeight="1">
      <c r="AC965" s="6"/>
      <c r="AD965" s="6"/>
    </row>
    <row r="966" spans="29:30" ht="15.75" customHeight="1">
      <c r="AC966" s="6"/>
      <c r="AD966" s="6"/>
    </row>
    <row r="967" spans="29:30" ht="15.75" customHeight="1">
      <c r="AC967" s="6"/>
      <c r="AD967" s="6"/>
    </row>
    <row r="968" spans="29:30" ht="15.75" customHeight="1">
      <c r="AC968" s="6"/>
      <c r="AD968" s="6"/>
    </row>
    <row r="969" spans="29:30" ht="15.75" customHeight="1">
      <c r="AC969" s="6"/>
      <c r="AD969" s="6"/>
    </row>
    <row r="970" spans="29:30" ht="15.75" customHeight="1">
      <c r="AC970" s="6"/>
      <c r="AD970" s="6"/>
    </row>
    <row r="971" spans="29:30" ht="15.75" customHeight="1">
      <c r="AC971" s="6"/>
      <c r="AD971" s="6"/>
    </row>
    <row r="972" spans="29:30" ht="15.75" customHeight="1">
      <c r="AC972" s="6"/>
      <c r="AD972" s="6"/>
    </row>
    <row r="973" spans="29:30" ht="15.75" customHeight="1">
      <c r="AC973" s="6"/>
      <c r="AD973" s="6"/>
    </row>
    <row r="974" spans="29:30" ht="15.75" customHeight="1">
      <c r="AC974" s="6"/>
      <c r="AD974" s="6"/>
    </row>
    <row r="975" spans="29:30" ht="15.75" customHeight="1">
      <c r="AC975" s="6"/>
      <c r="AD975" s="6"/>
    </row>
    <row r="976" spans="29:30" ht="15.75" customHeight="1">
      <c r="AC976" s="6"/>
      <c r="AD976" s="6"/>
    </row>
    <row r="977" spans="29:30" ht="15.75" customHeight="1">
      <c r="AC977" s="6"/>
      <c r="AD977" s="6"/>
    </row>
    <row r="978" spans="29:30" ht="15.75" customHeight="1">
      <c r="AC978" s="6"/>
      <c r="AD978" s="6"/>
    </row>
    <row r="979" spans="29:30" ht="15.75" customHeight="1">
      <c r="AC979" s="6"/>
      <c r="AD979" s="6"/>
    </row>
    <row r="980" spans="29:30" ht="15.75" customHeight="1">
      <c r="AC980" s="6"/>
      <c r="AD980" s="6"/>
    </row>
    <row r="981" spans="29:30" ht="15.75" customHeight="1">
      <c r="AC981" s="6"/>
      <c r="AD981" s="6"/>
    </row>
    <row r="982" spans="29:30" ht="15.75" customHeight="1">
      <c r="AC982" s="6"/>
      <c r="AD982" s="6"/>
    </row>
    <row r="983" spans="29:30" ht="15.75" customHeight="1">
      <c r="AC983" s="6"/>
      <c r="AD983" s="6"/>
    </row>
    <row r="984" spans="29:30" ht="15.75" customHeight="1">
      <c r="AC984" s="6"/>
      <c r="AD984" s="6"/>
    </row>
    <row r="985" spans="29:30" ht="15.75" customHeight="1">
      <c r="AC985" s="6"/>
      <c r="AD985" s="6"/>
    </row>
    <row r="986" spans="29:30" ht="15.75" customHeight="1">
      <c r="AC986" s="6"/>
      <c r="AD986" s="6"/>
    </row>
    <row r="987" spans="29:30" ht="15.75" customHeight="1">
      <c r="AC987" s="6"/>
      <c r="AD987" s="6"/>
    </row>
    <row r="988" spans="29:30" ht="15.75" customHeight="1">
      <c r="AC988" s="6"/>
      <c r="AD988" s="6"/>
    </row>
    <row r="989" spans="29:30" ht="15.75" customHeight="1">
      <c r="AC989" s="6"/>
      <c r="AD989" s="6"/>
    </row>
    <row r="990" spans="29:30" ht="15.75" customHeight="1">
      <c r="AC990" s="6"/>
      <c r="AD990" s="6"/>
    </row>
    <row r="991" spans="29:30" ht="15.75" customHeight="1">
      <c r="AC991" s="6"/>
      <c r="AD991" s="6"/>
    </row>
    <row r="992" spans="29:30" ht="15.75" customHeight="1">
      <c r="AC992" s="6"/>
      <c r="AD992" s="6"/>
    </row>
    <row r="993" spans="29:30" ht="15.75" customHeight="1">
      <c r="AC993" s="6"/>
      <c r="AD993" s="6"/>
    </row>
    <row r="994" spans="29:30" ht="15.75" customHeight="1">
      <c r="AC994" s="6"/>
      <c r="AD994" s="6"/>
    </row>
    <row r="995" spans="29:30" ht="15.75" customHeight="1">
      <c r="AC995" s="6"/>
      <c r="AD995" s="6"/>
    </row>
    <row r="996" spans="29:30" ht="15.75" customHeight="1">
      <c r="AC996" s="6"/>
      <c r="AD996" s="6"/>
    </row>
    <row r="997" spans="29:30" ht="15.75" customHeight="1">
      <c r="AC997" s="6"/>
      <c r="AD997" s="6"/>
    </row>
    <row r="998" spans="29:30" ht="15.75" customHeight="1">
      <c r="AC998" s="6"/>
      <c r="AD998" s="6"/>
    </row>
    <row r="999" spans="29:30" ht="15.75" customHeight="1">
      <c r="AC999" s="6"/>
      <c r="AD999" s="6"/>
    </row>
    <row r="1000" spans="29:30" ht="15.75" customHeight="1">
      <c r="AC1000" s="6"/>
      <c r="AD1000" s="6"/>
    </row>
    <row r="1001" spans="29:30" ht="15.75" customHeight="1">
      <c r="AC1001" s="6"/>
      <c r="AD1001" s="6"/>
    </row>
    <row r="1002" spans="29:30" ht="15.75" customHeight="1">
      <c r="AC1002" s="6"/>
      <c r="AD1002" s="6"/>
    </row>
    <row r="1003" spans="29:30" ht="15.75" customHeight="1">
      <c r="AC1003" s="6"/>
      <c r="AD1003" s="6"/>
    </row>
    <row r="1004" spans="29:30" ht="15.75" customHeight="1">
      <c r="AC1004" s="6"/>
      <c r="AD1004" s="6"/>
    </row>
    <row r="1005" spans="29:30" ht="15.75" customHeight="1">
      <c r="AC1005" s="6"/>
      <c r="AD1005" s="6"/>
    </row>
    <row r="1006" spans="29:30" ht="15.75" customHeight="1">
      <c r="AC1006" s="6"/>
      <c r="AD1006" s="6"/>
    </row>
    <row r="1007" spans="29:30" ht="15.75" customHeight="1">
      <c r="AC1007" s="6"/>
      <c r="AD1007" s="6"/>
    </row>
    <row r="1008" spans="29:30" ht="15.75" customHeight="1">
      <c r="AC1008" s="6"/>
      <c r="AD1008" s="6"/>
    </row>
    <row r="1009" spans="29:30" ht="15.75" customHeight="1">
      <c r="AC1009" s="6"/>
      <c r="AD1009" s="6"/>
    </row>
    <row r="1010" spans="29:30" ht="15.75" customHeight="1">
      <c r="AC1010" s="6"/>
      <c r="AD1010" s="6"/>
    </row>
    <row r="1011" spans="29:30" ht="15.75" customHeight="1">
      <c r="AC1011" s="6"/>
      <c r="AD1011" s="6"/>
    </row>
    <row r="1012" spans="29:30" ht="15.75" customHeight="1">
      <c r="AC1012" s="6"/>
      <c r="AD1012" s="6"/>
    </row>
    <row r="1013" spans="29:30" ht="15.75" customHeight="1">
      <c r="AC1013" s="6"/>
      <c r="AD1013" s="6"/>
    </row>
    <row r="1014" spans="29:30" ht="15.75" customHeight="1">
      <c r="AC1014" s="6"/>
      <c r="AD1014" s="6"/>
    </row>
    <row r="1015" spans="29:30" ht="15.75" customHeight="1">
      <c r="AC1015" s="6"/>
      <c r="AD1015" s="6"/>
    </row>
    <row r="1016" spans="29:30" ht="15.75" customHeight="1">
      <c r="AC1016" s="6"/>
      <c r="AD1016" s="6"/>
    </row>
    <row r="1017" spans="29:30" ht="15.75" customHeight="1">
      <c r="AC1017" s="6"/>
      <c r="AD1017" s="6"/>
    </row>
    <row r="1018" spans="29:30" ht="15.75" customHeight="1">
      <c r="AC1018" s="6"/>
      <c r="AD1018" s="6"/>
    </row>
    <row r="1019" spans="29:30" ht="15.75" customHeight="1">
      <c r="AC1019" s="6"/>
      <c r="AD1019" s="6"/>
    </row>
    <row r="1020" spans="29:30" ht="15.75" customHeight="1">
      <c r="AC1020" s="6"/>
      <c r="AD1020" s="6"/>
    </row>
    <row r="1021" spans="29:30" ht="15.75" customHeight="1">
      <c r="AC1021" s="6"/>
      <c r="AD1021" s="6"/>
    </row>
    <row r="1022" spans="29:30" ht="15.75" customHeight="1">
      <c r="AC1022" s="6"/>
      <c r="AD1022" s="6"/>
    </row>
    <row r="1023" spans="29:30">
      <c r="AC1023" s="6"/>
      <c r="AD1023" s="6"/>
    </row>
    <row r="1024" spans="29:30">
      <c r="AC1024" s="6"/>
      <c r="AD1024" s="6"/>
    </row>
  </sheetData>
  <mergeCells count="152">
    <mergeCell ref="X3:Y3"/>
    <mergeCell ref="AA3:AB3"/>
    <mergeCell ref="AD3:AE3"/>
    <mergeCell ref="AG3:AH3"/>
    <mergeCell ref="C3:D3"/>
    <mergeCell ref="F3:G3"/>
    <mergeCell ref="I3:J3"/>
    <mergeCell ref="L3:M3"/>
    <mergeCell ref="O3:P3"/>
    <mergeCell ref="R3:S3"/>
    <mergeCell ref="U3:V3"/>
    <mergeCell ref="AA5:AB5"/>
    <mergeCell ref="AD5:AE5"/>
    <mergeCell ref="AG5:AH5"/>
    <mergeCell ref="R5:S5"/>
    <mergeCell ref="R6:S6"/>
    <mergeCell ref="R8:S8"/>
    <mergeCell ref="U8:V8"/>
    <mergeCell ref="X8:Y8"/>
    <mergeCell ref="AA8:AB8"/>
    <mergeCell ref="AD8:AE8"/>
    <mergeCell ref="AG8:AH8"/>
    <mergeCell ref="U6:V6"/>
    <mergeCell ref="X6:Y6"/>
    <mergeCell ref="AA6:AB6"/>
    <mergeCell ref="AD6:AE6"/>
    <mergeCell ref="AG6:AH6"/>
    <mergeCell ref="U5:V5"/>
    <mergeCell ref="C6:D6"/>
    <mergeCell ref="I6:J6"/>
    <mergeCell ref="O6:P6"/>
    <mergeCell ref="U9:V9"/>
    <mergeCell ref="X9:Y9"/>
    <mergeCell ref="F5:G5"/>
    <mergeCell ref="F6:G6"/>
    <mergeCell ref="C8:D8"/>
    <mergeCell ref="F8:G8"/>
    <mergeCell ref="I8:J8"/>
    <mergeCell ref="X5:Y5"/>
    <mergeCell ref="L5:M5"/>
    <mergeCell ref="L6:M6"/>
    <mergeCell ref="L8:M8"/>
    <mergeCell ref="O8:P8"/>
    <mergeCell ref="L9:M9"/>
    <mergeCell ref="O9:P9"/>
    <mergeCell ref="R9:S9"/>
    <mergeCell ref="C5:D5"/>
    <mergeCell ref="I5:J5"/>
    <mergeCell ref="O5:P5"/>
    <mergeCell ref="U10:V10"/>
    <mergeCell ref="X10:Y10"/>
    <mergeCell ref="AA10:AB10"/>
    <mergeCell ref="AD10:AE10"/>
    <mergeCell ref="AG10:AH10"/>
    <mergeCell ref="C9:D9"/>
    <mergeCell ref="C10:D10"/>
    <mergeCell ref="F10:G10"/>
    <mergeCell ref="I10:J10"/>
    <mergeCell ref="L10:M10"/>
    <mergeCell ref="O10:P10"/>
    <mergeCell ref="R10:S10"/>
    <mergeCell ref="F9:G9"/>
    <mergeCell ref="I9:J9"/>
    <mergeCell ref="AA9:AB9"/>
    <mergeCell ref="AD9:AE9"/>
    <mergeCell ref="AG9:AH9"/>
    <mergeCell ref="C15:D15"/>
    <mergeCell ref="I15:J15"/>
    <mergeCell ref="F14:G14"/>
    <mergeCell ref="F15:G15"/>
    <mergeCell ref="X11:Y11"/>
    <mergeCell ref="AA11:AB11"/>
    <mergeCell ref="AD11:AE11"/>
    <mergeCell ref="AG11:AH11"/>
    <mergeCell ref="X12:Y12"/>
    <mergeCell ref="AA12:AB12"/>
    <mergeCell ref="AD12:AE12"/>
    <mergeCell ref="AG12:AH12"/>
    <mergeCell ref="F11:G11"/>
    <mergeCell ref="F12:G12"/>
    <mergeCell ref="L11:M11"/>
    <mergeCell ref="L12:M12"/>
    <mergeCell ref="AD13:AE13"/>
    <mergeCell ref="AG13:AH13"/>
    <mergeCell ref="C11:D11"/>
    <mergeCell ref="I11:J11"/>
    <mergeCell ref="O11:P11"/>
    <mergeCell ref="U11:V11"/>
    <mergeCell ref="I12:J12"/>
    <mergeCell ref="O12:P12"/>
    <mergeCell ref="B20:C20"/>
    <mergeCell ref="D20:D21"/>
    <mergeCell ref="E20:F20"/>
    <mergeCell ref="G20:G21"/>
    <mergeCell ref="Q20:R20"/>
    <mergeCell ref="T20:U20"/>
    <mergeCell ref="W20:X20"/>
    <mergeCell ref="Z20:AA20"/>
    <mergeCell ref="V20:V21"/>
    <mergeCell ref="A65:AA65"/>
    <mergeCell ref="H20:I20"/>
    <mergeCell ref="J20:J21"/>
    <mergeCell ref="K20:L20"/>
    <mergeCell ref="M20:M21"/>
    <mergeCell ref="N20:O20"/>
    <mergeCell ref="P20:P21"/>
    <mergeCell ref="S20:S21"/>
    <mergeCell ref="R11:S11"/>
    <mergeCell ref="R12:S12"/>
    <mergeCell ref="R13:S13"/>
    <mergeCell ref="U13:V13"/>
    <mergeCell ref="X13:Y13"/>
    <mergeCell ref="AA13:AB13"/>
    <mergeCell ref="I14:J14"/>
    <mergeCell ref="O14:P14"/>
    <mergeCell ref="R14:S14"/>
    <mergeCell ref="U14:V14"/>
    <mergeCell ref="X14:Y14"/>
    <mergeCell ref="AA14:AB14"/>
    <mergeCell ref="C16:D16"/>
    <mergeCell ref="F16:G16"/>
    <mergeCell ref="I16:J16"/>
    <mergeCell ref="A20:A21"/>
    <mergeCell ref="U12:V12"/>
    <mergeCell ref="I13:J13"/>
    <mergeCell ref="O13:P13"/>
    <mergeCell ref="C12:D12"/>
    <mergeCell ref="C13:D13"/>
    <mergeCell ref="F13:G13"/>
    <mergeCell ref="L13:M13"/>
    <mergeCell ref="AD14:AE14"/>
    <mergeCell ref="C14:D14"/>
    <mergeCell ref="AG14:AH14"/>
    <mergeCell ref="AD15:AE15"/>
    <mergeCell ref="AG15:AH15"/>
    <mergeCell ref="AC20:AD20"/>
    <mergeCell ref="L14:M14"/>
    <mergeCell ref="L15:M15"/>
    <mergeCell ref="O15:P15"/>
    <mergeCell ref="R15:S15"/>
    <mergeCell ref="U15:V15"/>
    <mergeCell ref="X15:Y15"/>
    <mergeCell ref="AA15:AB15"/>
    <mergeCell ref="X16:Y16"/>
    <mergeCell ref="AA16:AB16"/>
    <mergeCell ref="AD16:AE16"/>
    <mergeCell ref="AG16:AH16"/>
    <mergeCell ref="L16:M16"/>
    <mergeCell ref="O16:P16"/>
    <mergeCell ref="R16:S16"/>
    <mergeCell ref="U16:V16"/>
    <mergeCell ref="AF20:AG2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00"/>
  <sheetViews>
    <sheetView showGridLines="0" topLeftCell="H15" workbookViewId="0">
      <selection activeCell="AK24" sqref="AK24"/>
    </sheetView>
  </sheetViews>
  <sheetFormatPr defaultColWidth="14.42578125" defaultRowHeight="15" customHeight="1"/>
  <cols>
    <col min="1" max="1" width="38.7109375" customWidth="1"/>
    <col min="2" max="2" width="8.7109375" customWidth="1"/>
    <col min="3" max="3" width="8" customWidth="1"/>
    <col min="4" max="4" width="2" customWidth="1"/>
    <col min="5" max="5" width="8.7109375" customWidth="1"/>
    <col min="6" max="6" width="6.42578125" customWidth="1"/>
    <col min="7" max="7" width="2.28515625" customWidth="1"/>
    <col min="8" max="8" width="8.7109375" customWidth="1"/>
    <col min="9" max="9" width="7.85546875" customWidth="1"/>
    <col min="10" max="10" width="2.28515625" customWidth="1"/>
    <col min="11" max="11" width="8.7109375" customWidth="1"/>
    <col min="12" max="12" width="6.42578125" customWidth="1"/>
    <col min="13" max="13" width="2.28515625" customWidth="1"/>
    <col min="14" max="14" width="8.7109375" customWidth="1"/>
    <col min="15" max="15" width="6.140625" customWidth="1"/>
    <col min="16" max="16" width="2.85546875" customWidth="1"/>
    <col min="17" max="17" width="7.42578125" customWidth="1"/>
    <col min="18" max="18" width="6.85546875" customWidth="1"/>
    <col min="19" max="19" width="2.42578125" customWidth="1"/>
    <col min="20" max="20" width="7.28515625" customWidth="1"/>
    <col min="21" max="21" width="6.5703125" customWidth="1"/>
    <col min="22" max="22" width="2.28515625" customWidth="1"/>
    <col min="23" max="23" width="7.5703125" customWidth="1"/>
    <col min="24" max="24" width="7.140625" customWidth="1"/>
    <col min="25" max="25" width="1.7109375" customWidth="1"/>
    <col min="26" max="26" width="7.42578125" customWidth="1"/>
    <col min="27" max="27" width="6.140625" customWidth="1"/>
    <col min="28" max="28" width="1.7109375" customWidth="1"/>
    <col min="29" max="29" width="7.42578125" customWidth="1"/>
    <col min="30" max="30" width="6.140625" customWidth="1"/>
    <col min="31" max="31" width="2.5703125" customWidth="1"/>
    <col min="32" max="32" width="8" customWidth="1"/>
    <col min="33" max="33" width="6.42578125" customWidth="1"/>
    <col min="34" max="34" width="2.7109375" customWidth="1"/>
    <col min="35" max="35" width="8" customWidth="1"/>
    <col min="36" max="36" width="10.7109375" customWidth="1"/>
  </cols>
  <sheetData>
    <row r="1" spans="1:36">
      <c r="A1" s="5" t="s">
        <v>65</v>
      </c>
    </row>
    <row r="2" spans="1:36">
      <c r="A2" s="7"/>
    </row>
    <row r="3" spans="1:36" ht="20.25" customHeight="1">
      <c r="A3" s="56" t="s">
        <v>10</v>
      </c>
      <c r="B3" s="56">
        <v>1999</v>
      </c>
      <c r="C3" s="116">
        <v>2000</v>
      </c>
      <c r="D3" s="129"/>
      <c r="E3" s="56">
        <v>2001</v>
      </c>
      <c r="F3" s="116">
        <v>2002</v>
      </c>
      <c r="G3" s="129"/>
      <c r="H3" s="56">
        <v>2003</v>
      </c>
      <c r="I3" s="116">
        <v>2004</v>
      </c>
      <c r="J3" s="129"/>
      <c r="K3" s="56">
        <v>2005</v>
      </c>
      <c r="L3" s="116">
        <v>2006</v>
      </c>
      <c r="M3" s="129"/>
      <c r="N3" s="56">
        <v>2007</v>
      </c>
      <c r="O3" s="116">
        <v>2008</v>
      </c>
      <c r="P3" s="129"/>
      <c r="Q3" s="56">
        <v>2009</v>
      </c>
      <c r="R3" s="116">
        <v>2010</v>
      </c>
      <c r="S3" s="129"/>
      <c r="T3" s="56">
        <v>2011</v>
      </c>
      <c r="U3" s="116">
        <v>2012</v>
      </c>
      <c r="V3" s="129"/>
      <c r="W3" s="56">
        <v>2013</v>
      </c>
      <c r="X3" s="125"/>
      <c r="Y3" s="128"/>
      <c r="Z3" s="24"/>
      <c r="AA3" s="125"/>
      <c r="AB3" s="128"/>
      <c r="AC3" s="24"/>
      <c r="AD3" s="24"/>
      <c r="AE3" s="24"/>
      <c r="AF3" s="24"/>
      <c r="AG3" s="24"/>
      <c r="AH3" s="24"/>
      <c r="AI3" s="24"/>
      <c r="AJ3" s="8"/>
    </row>
    <row r="4" spans="1:36">
      <c r="A4" s="9"/>
      <c r="B4" s="9"/>
      <c r="C4" s="9"/>
      <c r="E4" s="9"/>
      <c r="F4" s="9"/>
      <c r="H4" s="9"/>
      <c r="I4" s="9"/>
      <c r="K4" s="9"/>
      <c r="L4" s="9"/>
      <c r="N4" s="9"/>
      <c r="O4" s="9"/>
      <c r="Q4" s="9"/>
      <c r="R4" s="9"/>
      <c r="T4" s="9"/>
      <c r="U4" s="9"/>
      <c r="W4" s="9"/>
      <c r="X4" s="9"/>
      <c r="Y4" s="12"/>
      <c r="Z4" s="9"/>
      <c r="AA4" s="9"/>
      <c r="AB4" s="12"/>
      <c r="AC4" s="9"/>
      <c r="AD4" s="9"/>
      <c r="AE4" s="12"/>
      <c r="AF4" s="9"/>
      <c r="AG4" s="9"/>
      <c r="AH4" s="9"/>
      <c r="AI4" s="12"/>
      <c r="AJ4" s="12"/>
    </row>
    <row r="5" spans="1:36">
      <c r="A5" s="13" t="s">
        <v>11</v>
      </c>
      <c r="B5" s="14">
        <v>1743</v>
      </c>
      <c r="C5" s="121">
        <v>2027</v>
      </c>
      <c r="D5" s="128"/>
      <c r="E5" s="14">
        <v>1922</v>
      </c>
      <c r="F5" s="121">
        <v>672</v>
      </c>
      <c r="G5" s="128"/>
      <c r="H5" s="14">
        <v>1848</v>
      </c>
      <c r="I5" s="121">
        <v>2620</v>
      </c>
      <c r="J5" s="128"/>
      <c r="K5" s="14">
        <v>2376</v>
      </c>
      <c r="L5" s="121">
        <v>2307</v>
      </c>
      <c r="M5" s="128"/>
      <c r="N5" s="14">
        <v>2182</v>
      </c>
      <c r="O5" s="121">
        <v>2611</v>
      </c>
      <c r="P5" s="128"/>
      <c r="Q5" s="14">
        <v>2549</v>
      </c>
      <c r="R5" s="121">
        <v>1832</v>
      </c>
      <c r="S5" s="128"/>
      <c r="T5" s="14">
        <v>2233</v>
      </c>
      <c r="U5" s="121">
        <v>2337</v>
      </c>
      <c r="V5" s="128"/>
      <c r="W5" s="14">
        <v>2498</v>
      </c>
      <c r="X5" s="121"/>
      <c r="Y5" s="128"/>
      <c r="Z5" s="14"/>
      <c r="AA5" s="121"/>
      <c r="AB5" s="128"/>
      <c r="AC5" s="14"/>
      <c r="AD5" s="14"/>
      <c r="AE5" s="14"/>
      <c r="AF5" s="14"/>
      <c r="AG5" s="14"/>
      <c r="AH5" s="14"/>
      <c r="AI5" s="14"/>
      <c r="AJ5" s="15"/>
    </row>
    <row r="6" spans="1:36">
      <c r="A6" s="9" t="s">
        <v>12</v>
      </c>
      <c r="B6" s="16">
        <v>100</v>
      </c>
      <c r="C6" s="131">
        <v>100</v>
      </c>
      <c r="D6" s="128"/>
      <c r="E6" s="16">
        <v>100</v>
      </c>
      <c r="F6" s="131">
        <v>100</v>
      </c>
      <c r="G6" s="128"/>
      <c r="H6" s="16">
        <v>100</v>
      </c>
      <c r="I6" s="131">
        <v>100</v>
      </c>
      <c r="J6" s="128"/>
      <c r="K6" s="16">
        <v>100</v>
      </c>
      <c r="L6" s="131">
        <v>100</v>
      </c>
      <c r="M6" s="128"/>
      <c r="N6" s="16">
        <v>100</v>
      </c>
      <c r="O6" s="131">
        <v>100</v>
      </c>
      <c r="P6" s="128"/>
      <c r="Q6" s="16">
        <v>100</v>
      </c>
      <c r="R6" s="131">
        <v>100</v>
      </c>
      <c r="S6" s="128"/>
      <c r="T6" s="16">
        <v>100</v>
      </c>
      <c r="U6" s="131">
        <v>100</v>
      </c>
      <c r="V6" s="128"/>
      <c r="W6" s="16">
        <v>100</v>
      </c>
      <c r="X6" s="131"/>
      <c r="Y6" s="128"/>
      <c r="Z6" s="16"/>
      <c r="AA6" s="131"/>
      <c r="AB6" s="128"/>
      <c r="AC6" s="16"/>
      <c r="AD6" s="16"/>
      <c r="AE6" s="16"/>
      <c r="AF6" s="16"/>
      <c r="AG6" s="16"/>
      <c r="AH6" s="16"/>
      <c r="AI6" s="16"/>
      <c r="AJ6" s="8"/>
    </row>
    <row r="7" spans="1:36" ht="15" customHeight="1">
      <c r="X7" s="12"/>
      <c r="Y7" s="12"/>
      <c r="Z7" s="12"/>
      <c r="AA7" s="12"/>
      <c r="AB7" s="12"/>
      <c r="AC7" s="12"/>
      <c r="AD7" s="12"/>
      <c r="AE7" s="12"/>
      <c r="AF7" s="12"/>
      <c r="AG7" s="12"/>
      <c r="AH7" s="12"/>
      <c r="AI7" s="12"/>
      <c r="AJ7" s="12"/>
    </row>
    <row r="8" spans="1:36">
      <c r="A8" s="9" t="s">
        <v>13</v>
      </c>
      <c r="B8" s="18">
        <v>0.74584050487664943</v>
      </c>
      <c r="C8" s="115">
        <v>0.64134188455846086</v>
      </c>
      <c r="D8" s="128"/>
      <c r="E8" s="35">
        <v>1.3007284079084287</v>
      </c>
      <c r="F8" s="115">
        <v>1.9345238095238095</v>
      </c>
      <c r="G8" s="128"/>
      <c r="H8" s="18">
        <v>0.70346320346320346</v>
      </c>
      <c r="I8" s="115">
        <v>1.717557251908397</v>
      </c>
      <c r="J8" s="128"/>
      <c r="K8" s="18">
        <v>1.0101010101010102</v>
      </c>
      <c r="L8" s="115">
        <v>1.0403120936280885</v>
      </c>
      <c r="M8" s="128"/>
      <c r="N8" s="18">
        <v>2.1539871677360218</v>
      </c>
      <c r="O8" s="115">
        <v>0.9574875526618154</v>
      </c>
      <c r="P8" s="128"/>
      <c r="Q8" s="18">
        <v>1.0592389172224401</v>
      </c>
      <c r="R8" s="115">
        <v>1.9650655021834063</v>
      </c>
      <c r="S8" s="128"/>
      <c r="T8" s="18">
        <v>1.2987012987012987</v>
      </c>
      <c r="U8" s="115">
        <v>2.3534445870774499</v>
      </c>
      <c r="V8" s="128"/>
      <c r="W8" s="18">
        <v>4.1232986389111295</v>
      </c>
      <c r="X8" s="115"/>
      <c r="Y8" s="128"/>
      <c r="Z8" s="18"/>
      <c r="AA8" s="115"/>
      <c r="AB8" s="128"/>
      <c r="AC8" s="18"/>
      <c r="AD8" s="18"/>
      <c r="AE8" s="18"/>
      <c r="AF8" s="18"/>
      <c r="AG8" s="18"/>
      <c r="AH8" s="18"/>
      <c r="AI8" s="18"/>
      <c r="AJ8" s="8"/>
    </row>
    <row r="9" spans="1:36">
      <c r="A9" s="9" t="s">
        <v>14</v>
      </c>
      <c r="B9" s="18">
        <v>18.818129661503153</v>
      </c>
      <c r="C9" s="115">
        <v>15.737543167242229</v>
      </c>
      <c r="D9" s="128"/>
      <c r="E9" s="18">
        <v>14.360041623309053</v>
      </c>
      <c r="F9" s="115">
        <v>31.845238095238095</v>
      </c>
      <c r="G9" s="128"/>
      <c r="H9" s="18">
        <v>21.320346320346321</v>
      </c>
      <c r="I9" s="115">
        <v>15.038167938931299</v>
      </c>
      <c r="J9" s="128"/>
      <c r="K9" s="18">
        <v>16.792929292929294</v>
      </c>
      <c r="L9" s="115">
        <v>16.081491114000869</v>
      </c>
      <c r="M9" s="128"/>
      <c r="N9" s="18">
        <v>18.423464711274061</v>
      </c>
      <c r="O9" s="115">
        <v>16.162389888931443</v>
      </c>
      <c r="P9" s="128"/>
      <c r="Q9" s="18">
        <v>13.770105923891723</v>
      </c>
      <c r="R9" s="115">
        <v>16.866812227074234</v>
      </c>
      <c r="S9" s="128"/>
      <c r="T9" s="18">
        <v>15.226153157187641</v>
      </c>
      <c r="U9" s="115">
        <v>17.030380830124088</v>
      </c>
      <c r="V9" s="128"/>
      <c r="W9" s="18">
        <v>15.332265812650119</v>
      </c>
      <c r="X9" s="115"/>
      <c r="Y9" s="128"/>
      <c r="Z9" s="18"/>
      <c r="AA9" s="115"/>
      <c r="AB9" s="128"/>
      <c r="AC9" s="18"/>
      <c r="AD9" s="18"/>
      <c r="AE9" s="18"/>
      <c r="AF9" s="18"/>
      <c r="AG9" s="18"/>
      <c r="AH9" s="18"/>
      <c r="AI9" s="18"/>
      <c r="AJ9" s="8"/>
    </row>
    <row r="10" spans="1:36">
      <c r="A10" s="9" t="s">
        <v>15</v>
      </c>
      <c r="B10" s="18" t="s">
        <v>18</v>
      </c>
      <c r="C10" s="115" t="s">
        <v>18</v>
      </c>
      <c r="D10" s="128"/>
      <c r="E10" s="18" t="s">
        <v>18</v>
      </c>
      <c r="F10" s="115">
        <v>0.14880952380952381</v>
      </c>
      <c r="G10" s="128"/>
      <c r="H10" s="18" t="s">
        <v>18</v>
      </c>
      <c r="I10" s="115" t="s">
        <v>18</v>
      </c>
      <c r="J10" s="128"/>
      <c r="K10" s="18" t="s">
        <v>18</v>
      </c>
      <c r="L10" s="115" t="s">
        <v>18</v>
      </c>
      <c r="M10" s="128"/>
      <c r="N10" s="36" t="s">
        <v>16</v>
      </c>
      <c r="O10" s="115" t="s">
        <v>18</v>
      </c>
      <c r="P10" s="128"/>
      <c r="Q10" s="18" t="s">
        <v>18</v>
      </c>
      <c r="R10" s="115" t="s">
        <v>18</v>
      </c>
      <c r="S10" s="128"/>
      <c r="T10" s="18" t="s">
        <v>18</v>
      </c>
      <c r="U10" s="115" t="s">
        <v>18</v>
      </c>
      <c r="V10" s="128"/>
      <c r="W10" s="18" t="s">
        <v>18</v>
      </c>
      <c r="X10" s="115"/>
      <c r="Y10" s="128"/>
      <c r="Z10" s="18"/>
      <c r="AA10" s="115"/>
      <c r="AB10" s="128"/>
      <c r="AC10" s="18"/>
      <c r="AD10" s="18"/>
      <c r="AE10" s="18"/>
      <c r="AF10" s="18"/>
      <c r="AG10" s="18"/>
      <c r="AH10" s="18"/>
      <c r="AI10" s="18"/>
      <c r="AJ10" s="8"/>
    </row>
    <row r="11" spans="1:36">
      <c r="A11" s="9" t="s">
        <v>17</v>
      </c>
      <c r="B11" s="18" t="s">
        <v>18</v>
      </c>
      <c r="C11" s="115">
        <v>0.19733596447952642</v>
      </c>
      <c r="D11" s="128"/>
      <c r="E11" s="18" t="s">
        <v>18</v>
      </c>
      <c r="F11" s="115" t="s">
        <v>18</v>
      </c>
      <c r="G11" s="128"/>
      <c r="H11" s="18">
        <v>5.4112554112554112E-2</v>
      </c>
      <c r="I11" s="115">
        <v>0.15267175572519084</v>
      </c>
      <c r="J11" s="128"/>
      <c r="K11" s="18" t="s">
        <v>18</v>
      </c>
      <c r="L11" s="115">
        <v>0.65019505851755521</v>
      </c>
      <c r="M11" s="128"/>
      <c r="N11" s="18" t="s">
        <v>18</v>
      </c>
      <c r="O11" s="115" t="s">
        <v>18</v>
      </c>
      <c r="P11" s="128"/>
      <c r="Q11" s="18">
        <v>0.11769321302471558</v>
      </c>
      <c r="R11" s="115">
        <v>0.16375545851528384</v>
      </c>
      <c r="S11" s="128"/>
      <c r="T11" s="36" t="s">
        <v>16</v>
      </c>
      <c r="U11" s="115" t="s">
        <v>18</v>
      </c>
      <c r="V11" s="128"/>
      <c r="W11" s="18">
        <v>0.48038430744595673</v>
      </c>
      <c r="X11" s="115"/>
      <c r="Y11" s="128"/>
      <c r="Z11" s="18"/>
      <c r="AA11" s="115"/>
      <c r="AB11" s="128"/>
      <c r="AC11" s="18"/>
      <c r="AD11" s="18"/>
      <c r="AE11" s="18"/>
      <c r="AF11" s="18"/>
      <c r="AG11" s="18"/>
      <c r="AH11" s="18"/>
      <c r="AI11" s="18"/>
      <c r="AJ11" s="8"/>
    </row>
    <row r="12" spans="1:36">
      <c r="A12" s="9" t="s">
        <v>19</v>
      </c>
      <c r="B12" s="18">
        <v>1.3195639701663799</v>
      </c>
      <c r="C12" s="115">
        <v>0.24666995559940799</v>
      </c>
      <c r="D12" s="128"/>
      <c r="E12" s="18">
        <v>0.15608740894901144</v>
      </c>
      <c r="F12" s="115">
        <v>0.29761904761904762</v>
      </c>
      <c r="G12" s="128"/>
      <c r="H12" s="18" t="s">
        <v>18</v>
      </c>
      <c r="I12" s="115" t="s">
        <v>18</v>
      </c>
      <c r="J12" s="128"/>
      <c r="K12" s="18" t="s">
        <v>18</v>
      </c>
      <c r="L12" s="115" t="s">
        <v>18</v>
      </c>
      <c r="M12" s="128"/>
      <c r="N12" s="18" t="s">
        <v>18</v>
      </c>
      <c r="O12" s="115" t="s">
        <v>18</v>
      </c>
      <c r="P12" s="128"/>
      <c r="Q12" s="18" t="s">
        <v>18</v>
      </c>
      <c r="R12" s="115" t="s">
        <v>18</v>
      </c>
      <c r="S12" s="128"/>
      <c r="T12" s="36" t="s">
        <v>16</v>
      </c>
      <c r="U12" s="115" t="s">
        <v>18</v>
      </c>
      <c r="V12" s="128"/>
      <c r="W12" s="18">
        <v>0.20016012810248196</v>
      </c>
      <c r="X12" s="115"/>
      <c r="Y12" s="128"/>
      <c r="Z12" s="17"/>
      <c r="AA12" s="115"/>
      <c r="AB12" s="128"/>
      <c r="AC12" s="17"/>
      <c r="AD12" s="18"/>
      <c r="AE12" s="18"/>
      <c r="AF12" s="17"/>
      <c r="AG12" s="18"/>
      <c r="AH12" s="17"/>
      <c r="AI12" s="18"/>
      <c r="AJ12" s="8"/>
    </row>
    <row r="13" spans="1:36">
      <c r="A13" s="9" t="s">
        <v>20</v>
      </c>
      <c r="B13" s="18">
        <v>56.85599541021228</v>
      </c>
      <c r="C13" s="115">
        <v>59.891465219536258</v>
      </c>
      <c r="D13" s="128"/>
      <c r="E13" s="18">
        <v>60.509885535900096</v>
      </c>
      <c r="F13" s="115">
        <v>11.30952380952381</v>
      </c>
      <c r="G13" s="128"/>
      <c r="H13" s="18">
        <v>58.387445887445885</v>
      </c>
      <c r="I13" s="115">
        <v>52.251908396946568</v>
      </c>
      <c r="J13" s="128"/>
      <c r="K13" s="18">
        <v>50.336700336700332</v>
      </c>
      <c r="L13" s="115">
        <v>50.671868227134809</v>
      </c>
      <c r="M13" s="128"/>
      <c r="N13" s="18">
        <v>51.649862511457378</v>
      </c>
      <c r="O13" s="115">
        <v>49.329758713136727</v>
      </c>
      <c r="P13" s="128"/>
      <c r="Q13" s="18">
        <v>50.058846606512354</v>
      </c>
      <c r="R13" s="115">
        <v>48.417030567685586</v>
      </c>
      <c r="S13" s="128"/>
      <c r="T13" s="18">
        <v>41.379310344827587</v>
      </c>
      <c r="U13" s="115">
        <v>36.927685066324344</v>
      </c>
      <c r="V13" s="128"/>
      <c r="W13" s="18">
        <v>38.55084067253803</v>
      </c>
      <c r="X13" s="115"/>
      <c r="Y13" s="128"/>
      <c r="Z13" s="18"/>
      <c r="AA13" s="115"/>
      <c r="AB13" s="128"/>
      <c r="AC13" s="18"/>
      <c r="AD13" s="18"/>
      <c r="AE13" s="18"/>
      <c r="AF13" s="18"/>
      <c r="AG13" s="18"/>
      <c r="AH13" s="18"/>
      <c r="AI13" s="18"/>
      <c r="AJ13" s="8"/>
    </row>
    <row r="14" spans="1:36">
      <c r="A14" s="19" t="s">
        <v>21</v>
      </c>
      <c r="B14" s="20">
        <v>1.0327022375215147</v>
      </c>
      <c r="C14" s="117">
        <v>0.34533793783917122</v>
      </c>
      <c r="D14" s="128"/>
      <c r="E14" s="20">
        <v>0.62434963579604574</v>
      </c>
      <c r="F14" s="117">
        <v>1.4880952380952379</v>
      </c>
      <c r="G14" s="128"/>
      <c r="H14" s="20">
        <v>2.4350649350649354</v>
      </c>
      <c r="I14" s="117">
        <v>0.5725190839694656</v>
      </c>
      <c r="J14" s="128"/>
      <c r="K14" s="20">
        <v>1.2205387205387206</v>
      </c>
      <c r="L14" s="117">
        <v>1.1703511053315996</v>
      </c>
      <c r="M14" s="128"/>
      <c r="N14" s="20">
        <v>1.0999083409715857</v>
      </c>
      <c r="O14" s="115">
        <v>1.4553810800459595</v>
      </c>
      <c r="P14" s="128"/>
      <c r="Q14" s="20">
        <v>1.1377010592389172</v>
      </c>
      <c r="R14" s="115">
        <v>1.037117903930131</v>
      </c>
      <c r="S14" s="128"/>
      <c r="T14" s="20">
        <v>0.94043887147335425</v>
      </c>
      <c r="U14" s="115">
        <v>0.42789901583226364</v>
      </c>
      <c r="V14" s="128"/>
      <c r="W14" s="20">
        <v>0.28022417934347477</v>
      </c>
      <c r="X14" s="115"/>
      <c r="Y14" s="128"/>
      <c r="Z14" s="18"/>
      <c r="AA14" s="115"/>
      <c r="AB14" s="128"/>
      <c r="AC14" s="18"/>
      <c r="AD14" s="18"/>
      <c r="AE14" s="18"/>
      <c r="AF14" s="18"/>
      <c r="AG14" s="18"/>
      <c r="AH14" s="18"/>
      <c r="AI14" s="20"/>
      <c r="AJ14" s="8"/>
    </row>
    <row r="15" spans="1:36">
      <c r="A15" s="9" t="s">
        <v>22</v>
      </c>
      <c r="B15" s="20">
        <v>3.2128514056224895</v>
      </c>
      <c r="C15" s="117">
        <v>2.9107054760730144</v>
      </c>
      <c r="D15" s="128"/>
      <c r="E15" s="20">
        <v>4.3704474505723203</v>
      </c>
      <c r="F15" s="117">
        <v>9.0773809523809526</v>
      </c>
      <c r="G15" s="128"/>
      <c r="H15" s="20">
        <v>3.7337662337662336</v>
      </c>
      <c r="I15" s="117">
        <v>4.0458015267175576</v>
      </c>
      <c r="J15" s="128"/>
      <c r="K15" s="20">
        <v>5.0084175084175087</v>
      </c>
      <c r="L15" s="117">
        <v>6.0684872128305161</v>
      </c>
      <c r="M15" s="128"/>
      <c r="N15" s="20">
        <v>4.399633363886343</v>
      </c>
      <c r="O15" s="115">
        <v>5.0555342780543855</v>
      </c>
      <c r="P15" s="128"/>
      <c r="Q15" s="20">
        <v>5.2961945861122013</v>
      </c>
      <c r="R15" s="115">
        <v>2.1834061135371177</v>
      </c>
      <c r="S15" s="128"/>
      <c r="T15" s="20">
        <v>4.0752351097178678</v>
      </c>
      <c r="U15" s="115">
        <v>5.2631578947368416</v>
      </c>
      <c r="V15" s="128"/>
      <c r="W15" s="20">
        <v>2.7622097678142512</v>
      </c>
      <c r="X15" s="115"/>
      <c r="Y15" s="128"/>
      <c r="Z15" s="18"/>
      <c r="AA15" s="115"/>
      <c r="AB15" s="128"/>
      <c r="AC15" s="18"/>
      <c r="AD15" s="18"/>
      <c r="AE15" s="18"/>
      <c r="AF15" s="18"/>
      <c r="AG15" s="18"/>
      <c r="AH15" s="18"/>
      <c r="AI15" s="20"/>
      <c r="AJ15" s="8"/>
    </row>
    <row r="16" spans="1:36">
      <c r="A16" s="61" t="s">
        <v>23</v>
      </c>
      <c r="B16" s="62">
        <v>18.014916810097535</v>
      </c>
      <c r="C16" s="118">
        <v>20.029600394671927</v>
      </c>
      <c r="D16" s="132"/>
      <c r="E16" s="62">
        <v>18.678459937565037</v>
      </c>
      <c r="F16" s="118">
        <v>43.898809523809526</v>
      </c>
      <c r="G16" s="132"/>
      <c r="H16" s="62">
        <v>13.365800865800868</v>
      </c>
      <c r="I16" s="118">
        <v>26.221374045801525</v>
      </c>
      <c r="J16" s="132"/>
      <c r="K16" s="62">
        <v>25.631313131313131</v>
      </c>
      <c r="L16" s="118">
        <v>24.317295188556567</v>
      </c>
      <c r="M16" s="132"/>
      <c r="N16" s="62">
        <v>22.227314390467463</v>
      </c>
      <c r="O16" s="118">
        <v>27.039448487169665</v>
      </c>
      <c r="P16" s="132"/>
      <c r="Q16" s="62">
        <v>28.560219693997645</v>
      </c>
      <c r="R16" s="118">
        <v>29.366812227074234</v>
      </c>
      <c r="S16" s="132"/>
      <c r="T16" s="62">
        <v>36.990595611285265</v>
      </c>
      <c r="U16" s="118">
        <v>37.997432605905004</v>
      </c>
      <c r="V16" s="132"/>
      <c r="W16" s="62">
        <v>38.270616493194552</v>
      </c>
      <c r="X16" s="115"/>
      <c r="Y16" s="128"/>
      <c r="Z16" s="18"/>
      <c r="AA16" s="115"/>
      <c r="AB16" s="128"/>
      <c r="AC16" s="18"/>
      <c r="AD16" s="18"/>
      <c r="AE16" s="18"/>
      <c r="AF16" s="18"/>
      <c r="AG16" s="18"/>
      <c r="AH16" s="18"/>
      <c r="AI16" s="18"/>
      <c r="AJ16" s="8"/>
    </row>
    <row r="17" spans="1:36">
      <c r="A17" s="21" t="s">
        <v>7</v>
      </c>
      <c r="B17" s="22"/>
      <c r="C17" s="22"/>
      <c r="D17" s="22"/>
      <c r="E17" s="22"/>
      <c r="F17" s="22"/>
      <c r="G17" s="22"/>
      <c r="H17" s="22"/>
      <c r="I17" s="22"/>
      <c r="J17" s="22"/>
      <c r="K17" s="22"/>
      <c r="L17" s="22"/>
      <c r="M17" s="22"/>
      <c r="N17" s="22"/>
      <c r="O17" s="22"/>
      <c r="P17" s="22"/>
      <c r="Q17" s="22"/>
      <c r="R17" s="22"/>
      <c r="S17" s="22"/>
      <c r="T17" s="22"/>
      <c r="U17" s="22"/>
      <c r="V17" s="22"/>
      <c r="W17" s="22"/>
      <c r="X17" s="22"/>
      <c r="Y17" s="8"/>
      <c r="Z17" s="22"/>
      <c r="AA17" s="22"/>
      <c r="AB17" s="8"/>
      <c r="AC17" s="22"/>
      <c r="AD17" s="22"/>
      <c r="AE17" s="8"/>
      <c r="AF17" s="22"/>
      <c r="AG17" s="22"/>
      <c r="AH17" s="22"/>
      <c r="AI17" s="8"/>
      <c r="AJ17" s="8"/>
    </row>
    <row r="18" spans="1:36">
      <c r="A18" s="21" t="s">
        <v>8</v>
      </c>
      <c r="B18" s="22"/>
      <c r="C18" s="22"/>
      <c r="D18" s="22"/>
      <c r="E18" s="22"/>
      <c r="F18" s="22"/>
      <c r="G18" s="22"/>
      <c r="H18" s="22"/>
      <c r="I18" s="22"/>
      <c r="J18" s="22"/>
      <c r="K18" s="22"/>
      <c r="L18" s="22"/>
      <c r="M18" s="22"/>
      <c r="N18" s="22"/>
      <c r="O18" s="22"/>
      <c r="P18" s="22"/>
      <c r="Q18" s="22"/>
      <c r="R18" s="22"/>
      <c r="S18" s="22"/>
      <c r="T18" s="22"/>
      <c r="U18" s="22"/>
      <c r="V18" s="22"/>
      <c r="W18" s="22"/>
      <c r="X18" s="22"/>
      <c r="Y18" s="8"/>
      <c r="Z18" s="22"/>
      <c r="AA18" s="22"/>
      <c r="AB18" s="8"/>
      <c r="AC18" s="22"/>
      <c r="AD18" s="22"/>
      <c r="AE18" s="8"/>
      <c r="AF18" s="22"/>
      <c r="AG18" s="22"/>
      <c r="AH18" s="22"/>
      <c r="AI18" s="8"/>
      <c r="AJ18" s="8"/>
    </row>
    <row r="19" spans="1:36">
      <c r="A19" s="63"/>
      <c r="B19" s="24"/>
      <c r="C19" s="24"/>
      <c r="D19" s="24"/>
      <c r="E19" s="24"/>
      <c r="F19" s="24"/>
      <c r="G19" s="24"/>
      <c r="H19" s="24"/>
      <c r="I19" s="24"/>
      <c r="J19" s="24"/>
      <c r="K19" s="24"/>
      <c r="L19" s="24"/>
      <c r="M19" s="24"/>
      <c r="N19" s="24"/>
      <c r="O19" s="24"/>
      <c r="P19" s="24"/>
      <c r="Q19" s="24"/>
      <c r="R19" s="24"/>
      <c r="S19" s="24"/>
      <c r="T19" s="24"/>
      <c r="U19" s="24"/>
      <c r="V19" s="24"/>
      <c r="W19" s="24"/>
      <c r="X19" s="24"/>
      <c r="Y19" s="25"/>
      <c r="Z19" s="24"/>
      <c r="AA19" s="24"/>
      <c r="AB19" s="108"/>
      <c r="AC19" s="24"/>
      <c r="AD19" s="24"/>
      <c r="AE19" s="108"/>
      <c r="AF19" s="24"/>
      <c r="AG19" s="24"/>
      <c r="AH19" s="24"/>
      <c r="AI19" s="25"/>
      <c r="AJ19" s="25"/>
    </row>
    <row r="20" spans="1:36">
      <c r="A20" s="120" t="s">
        <v>24</v>
      </c>
      <c r="B20" s="116">
        <v>2014</v>
      </c>
      <c r="C20" s="129"/>
      <c r="D20" s="119"/>
      <c r="E20" s="116">
        <v>2015</v>
      </c>
      <c r="F20" s="129"/>
      <c r="G20" s="119"/>
      <c r="H20" s="116">
        <v>2016</v>
      </c>
      <c r="I20" s="129"/>
      <c r="J20" s="119"/>
      <c r="K20" s="116">
        <v>2017</v>
      </c>
      <c r="L20" s="129"/>
      <c r="M20" s="119"/>
      <c r="N20" s="116">
        <v>2018</v>
      </c>
      <c r="O20" s="129"/>
      <c r="P20" s="119"/>
      <c r="Q20" s="116">
        <v>2019</v>
      </c>
      <c r="R20" s="129"/>
      <c r="S20" s="119"/>
      <c r="T20" s="116">
        <v>2020</v>
      </c>
      <c r="U20" s="129"/>
      <c r="V20" s="119"/>
      <c r="W20" s="116">
        <v>2021</v>
      </c>
      <c r="X20" s="129"/>
      <c r="Y20" s="64"/>
      <c r="Z20" s="116">
        <v>2022</v>
      </c>
      <c r="AA20" s="129"/>
      <c r="AB20" s="64"/>
      <c r="AC20" s="116">
        <v>2023</v>
      </c>
      <c r="AD20" s="129"/>
      <c r="AE20" s="64"/>
      <c r="AF20" s="116">
        <v>2024</v>
      </c>
      <c r="AG20" s="129"/>
      <c r="AH20" s="56"/>
      <c r="AI20" s="25"/>
      <c r="AJ20" s="25"/>
    </row>
    <row r="21" spans="1:36" ht="15.75" customHeight="1">
      <c r="A21" s="132"/>
      <c r="B21" s="65" t="s">
        <v>25</v>
      </c>
      <c r="C21" s="65" t="s">
        <v>12</v>
      </c>
      <c r="D21" s="132"/>
      <c r="E21" s="65" t="s">
        <v>25</v>
      </c>
      <c r="F21" s="65" t="s">
        <v>12</v>
      </c>
      <c r="G21" s="132"/>
      <c r="H21" s="65" t="s">
        <v>25</v>
      </c>
      <c r="I21" s="65" t="s">
        <v>12</v>
      </c>
      <c r="J21" s="132"/>
      <c r="K21" s="65" t="s">
        <v>25</v>
      </c>
      <c r="L21" s="65" t="s">
        <v>12</v>
      </c>
      <c r="M21" s="132"/>
      <c r="N21" s="65" t="s">
        <v>25</v>
      </c>
      <c r="O21" s="65" t="s">
        <v>12</v>
      </c>
      <c r="P21" s="132"/>
      <c r="Q21" s="65" t="s">
        <v>25</v>
      </c>
      <c r="R21" s="65" t="s">
        <v>12</v>
      </c>
      <c r="S21" s="132"/>
      <c r="T21" s="65" t="s">
        <v>25</v>
      </c>
      <c r="U21" s="65" t="s">
        <v>12</v>
      </c>
      <c r="V21" s="132"/>
      <c r="W21" s="65" t="s">
        <v>25</v>
      </c>
      <c r="X21" s="65" t="s">
        <v>12</v>
      </c>
      <c r="Y21" s="66"/>
      <c r="Z21" s="65" t="s">
        <v>25</v>
      </c>
      <c r="AA21" s="65" t="s">
        <v>12</v>
      </c>
      <c r="AB21" s="109"/>
      <c r="AC21" s="65" t="s">
        <v>25</v>
      </c>
      <c r="AD21" s="65" t="s">
        <v>12</v>
      </c>
      <c r="AE21" s="109"/>
      <c r="AF21" s="65" t="s">
        <v>25</v>
      </c>
      <c r="AG21" s="65" t="s">
        <v>12</v>
      </c>
      <c r="AH21" s="65"/>
    </row>
    <row r="22" spans="1:36" ht="15.75" customHeight="1">
      <c r="A22" s="68"/>
      <c r="B22" s="69"/>
      <c r="C22" s="69"/>
      <c r="D22" s="69"/>
      <c r="E22" s="69"/>
      <c r="F22" s="69"/>
      <c r="G22" s="69"/>
      <c r="H22" s="69"/>
      <c r="I22" s="69"/>
      <c r="J22" s="69"/>
      <c r="K22" s="69"/>
      <c r="L22" s="69"/>
      <c r="M22" s="69"/>
      <c r="N22" s="69"/>
      <c r="O22" s="69"/>
      <c r="P22" s="69"/>
      <c r="Q22" s="69"/>
      <c r="R22" s="69"/>
      <c r="S22" s="69"/>
      <c r="T22" s="69"/>
      <c r="U22" s="69"/>
      <c r="V22" s="69"/>
      <c r="W22" s="69"/>
      <c r="X22" s="69"/>
      <c r="Y22" s="27"/>
      <c r="Z22" s="27"/>
      <c r="AA22" s="27"/>
      <c r="AB22" s="110"/>
      <c r="AC22" s="27"/>
      <c r="AD22" s="27"/>
      <c r="AE22" s="112"/>
      <c r="AF22" s="27"/>
      <c r="AG22" s="27"/>
      <c r="AH22" s="27"/>
    </row>
    <row r="23" spans="1:36" ht="15.75" customHeight="1">
      <c r="A23" s="68" t="s">
        <v>26</v>
      </c>
      <c r="B23" s="70">
        <v>3024</v>
      </c>
      <c r="C23" s="73">
        <v>100</v>
      </c>
      <c r="D23" s="72"/>
      <c r="E23" s="72">
        <v>2617</v>
      </c>
      <c r="F23" s="73">
        <v>100</v>
      </c>
      <c r="G23" s="72"/>
      <c r="H23" s="72">
        <v>3207</v>
      </c>
      <c r="I23" s="73">
        <v>100</v>
      </c>
      <c r="J23" s="72"/>
      <c r="K23" s="72">
        <v>3665</v>
      </c>
      <c r="L23" s="73">
        <v>100</v>
      </c>
      <c r="M23" s="72"/>
      <c r="N23" s="72">
        <v>3955</v>
      </c>
      <c r="O23" s="73">
        <v>100</v>
      </c>
      <c r="P23" s="72"/>
      <c r="Q23" s="72">
        <v>4045</v>
      </c>
      <c r="R23" s="73">
        <v>100</v>
      </c>
      <c r="S23" s="72"/>
      <c r="T23" s="72">
        <v>3703</v>
      </c>
      <c r="U23" s="73">
        <v>100</v>
      </c>
      <c r="V23" s="72"/>
      <c r="W23" s="72">
        <v>3949</v>
      </c>
      <c r="X23" s="73">
        <v>100</v>
      </c>
      <c r="Y23" s="27"/>
      <c r="Z23" s="72">
        <v>3441</v>
      </c>
      <c r="AA23" s="73">
        <v>100</v>
      </c>
      <c r="AB23" s="27"/>
      <c r="AC23" s="72">
        <v>3229</v>
      </c>
      <c r="AD23" s="73">
        <v>100</v>
      </c>
      <c r="AF23" s="72">
        <v>3740</v>
      </c>
      <c r="AG23" s="73">
        <v>100</v>
      </c>
      <c r="AH23" s="72"/>
    </row>
    <row r="24" spans="1:36" ht="15.75" customHeight="1">
      <c r="A24" s="68"/>
      <c r="B24" s="70"/>
      <c r="C24" s="71"/>
      <c r="D24" s="75"/>
      <c r="E24" s="75"/>
      <c r="F24" s="73"/>
      <c r="G24" s="12"/>
      <c r="H24" s="72"/>
      <c r="I24" s="73"/>
      <c r="J24" s="12"/>
      <c r="K24" s="72"/>
      <c r="L24" s="73"/>
      <c r="M24" s="12"/>
      <c r="N24" s="72"/>
      <c r="O24" s="73"/>
      <c r="P24" s="12"/>
      <c r="Q24" s="72"/>
      <c r="R24" s="73"/>
      <c r="S24" s="72"/>
      <c r="T24" s="72"/>
      <c r="U24" s="73"/>
      <c r="V24" s="12"/>
      <c r="W24" s="72"/>
      <c r="X24" s="73"/>
      <c r="Y24" s="72"/>
      <c r="Z24" s="73"/>
      <c r="AA24" s="72"/>
      <c r="AB24" s="12"/>
      <c r="AC24" s="73"/>
      <c r="AD24" s="72"/>
      <c r="AE24" s="12"/>
      <c r="AF24" s="73"/>
      <c r="AG24" s="72"/>
      <c r="AH24" s="73"/>
      <c r="AI24" s="12"/>
      <c r="AJ24" s="12"/>
    </row>
    <row r="25" spans="1:36" ht="15.75" customHeight="1">
      <c r="A25" s="1" t="s">
        <v>27</v>
      </c>
      <c r="B25" s="70">
        <v>666</v>
      </c>
      <c r="C25" s="73">
        <v>22.023809523809522</v>
      </c>
      <c r="D25" s="72"/>
      <c r="E25" s="72">
        <v>645</v>
      </c>
      <c r="F25" s="73">
        <v>24.646541841803593</v>
      </c>
      <c r="G25" s="72"/>
      <c r="H25" s="72">
        <v>894</v>
      </c>
      <c r="I25" s="73">
        <v>27.876520112254443</v>
      </c>
      <c r="J25" s="72"/>
      <c r="K25" s="72">
        <v>917</v>
      </c>
      <c r="L25" s="73">
        <v>25.020463847203274</v>
      </c>
      <c r="M25" s="72"/>
      <c r="N25" s="72">
        <v>1236</v>
      </c>
      <c r="O25" s="73">
        <v>31.251580278128948</v>
      </c>
      <c r="P25" s="72"/>
      <c r="Q25" s="72">
        <v>1090</v>
      </c>
      <c r="R25" s="73">
        <v>26.946847960444991</v>
      </c>
      <c r="S25" s="72"/>
      <c r="T25" s="72">
        <v>746</v>
      </c>
      <c r="U25" s="73">
        <v>20.145827707264381</v>
      </c>
      <c r="V25" s="72"/>
      <c r="W25" s="72">
        <v>994</v>
      </c>
      <c r="X25" s="73">
        <v>25.170929349202332</v>
      </c>
      <c r="Y25" s="1"/>
      <c r="Z25" s="72">
        <v>819</v>
      </c>
      <c r="AA25" s="73">
        <v>23.8</v>
      </c>
      <c r="AC25" s="72">
        <v>892</v>
      </c>
      <c r="AD25" s="73">
        <v>27.6</v>
      </c>
      <c r="AF25" s="72">
        <v>1048</v>
      </c>
      <c r="AG25" s="73">
        <v>28</v>
      </c>
      <c r="AH25" s="72"/>
    </row>
    <row r="26" spans="1:36" ht="15.75" customHeight="1">
      <c r="A26" s="9" t="s">
        <v>28</v>
      </c>
      <c r="B26" s="70">
        <v>1</v>
      </c>
      <c r="C26" s="70" t="s">
        <v>66</v>
      </c>
      <c r="D26" s="30"/>
      <c r="E26" s="30">
        <v>1</v>
      </c>
      <c r="F26" s="88" t="s">
        <v>16</v>
      </c>
      <c r="G26" s="30"/>
      <c r="H26" s="30">
        <v>1</v>
      </c>
      <c r="I26" s="88" t="s">
        <v>16</v>
      </c>
      <c r="J26" s="30"/>
      <c r="K26" s="30">
        <v>1</v>
      </c>
      <c r="L26" s="88" t="s">
        <v>16</v>
      </c>
      <c r="M26" s="30"/>
      <c r="N26" s="30">
        <v>3</v>
      </c>
      <c r="O26" s="79">
        <v>7.5853350189633378E-2</v>
      </c>
      <c r="P26" s="30"/>
      <c r="Q26" s="30">
        <v>1</v>
      </c>
      <c r="R26" s="88" t="s">
        <v>16</v>
      </c>
      <c r="S26" s="30"/>
      <c r="T26" s="30" t="s">
        <v>18</v>
      </c>
      <c r="U26" s="30" t="s">
        <v>18</v>
      </c>
      <c r="V26" s="30"/>
      <c r="W26" s="30">
        <v>1</v>
      </c>
      <c r="X26" s="88" t="s">
        <v>16</v>
      </c>
      <c r="Y26" s="9"/>
      <c r="Z26" s="30">
        <v>1</v>
      </c>
      <c r="AA26" s="79" t="s">
        <v>16</v>
      </c>
      <c r="AC26" s="30" t="s">
        <v>18</v>
      </c>
      <c r="AD26" s="79" t="s">
        <v>18</v>
      </c>
      <c r="AF26" s="30" t="s">
        <v>18</v>
      </c>
      <c r="AG26" s="79" t="s">
        <v>18</v>
      </c>
      <c r="AH26" s="30"/>
    </row>
    <row r="27" spans="1:36" ht="15.75" customHeight="1">
      <c r="A27" s="9" t="s">
        <v>29</v>
      </c>
      <c r="B27" s="70">
        <v>1</v>
      </c>
      <c r="C27" s="70" t="s">
        <v>66</v>
      </c>
      <c r="D27" s="30"/>
      <c r="E27" s="30" t="s">
        <v>18</v>
      </c>
      <c r="F27" s="30" t="s">
        <v>18</v>
      </c>
      <c r="G27" s="30"/>
      <c r="H27" s="30">
        <v>1</v>
      </c>
      <c r="I27" s="88" t="s">
        <v>16</v>
      </c>
      <c r="J27" s="30"/>
      <c r="K27" s="30">
        <v>2</v>
      </c>
      <c r="L27" s="79">
        <v>5.4570259208731244E-2</v>
      </c>
      <c r="M27" s="30"/>
      <c r="N27" s="30">
        <v>3</v>
      </c>
      <c r="O27" s="79">
        <v>7.5853350189633378E-2</v>
      </c>
      <c r="P27" s="30"/>
      <c r="Q27" s="30">
        <v>5</v>
      </c>
      <c r="R27" s="79">
        <v>0.12360939431396785</v>
      </c>
      <c r="S27" s="30"/>
      <c r="T27" s="30">
        <v>1</v>
      </c>
      <c r="U27" s="88" t="s">
        <v>16</v>
      </c>
      <c r="V27" s="30"/>
      <c r="W27" s="30">
        <v>1</v>
      </c>
      <c r="X27" s="88" t="s">
        <v>16</v>
      </c>
      <c r="Y27" s="9"/>
      <c r="Z27" s="30">
        <v>1</v>
      </c>
      <c r="AA27" s="79" t="s">
        <v>16</v>
      </c>
      <c r="AC27" s="30">
        <v>1</v>
      </c>
      <c r="AD27" s="79" t="s">
        <v>16</v>
      </c>
      <c r="AF27" s="30">
        <v>1</v>
      </c>
      <c r="AG27" s="79" t="s">
        <v>16</v>
      </c>
      <c r="AH27" s="30"/>
    </row>
    <row r="28" spans="1:36" ht="15.75" customHeight="1">
      <c r="A28" s="9" t="s">
        <v>30</v>
      </c>
      <c r="B28" s="70" t="s">
        <v>18</v>
      </c>
      <c r="C28" s="70" t="s">
        <v>18</v>
      </c>
      <c r="D28" s="30"/>
      <c r="E28" s="30" t="s">
        <v>18</v>
      </c>
      <c r="F28" s="30" t="s">
        <v>18</v>
      </c>
      <c r="G28" s="30"/>
      <c r="H28" s="30" t="s">
        <v>18</v>
      </c>
      <c r="I28" s="30" t="s">
        <v>18</v>
      </c>
      <c r="J28" s="30"/>
      <c r="K28" s="30">
        <v>2</v>
      </c>
      <c r="L28" s="79">
        <v>5.4570259208731244E-2</v>
      </c>
      <c r="M28" s="30"/>
      <c r="N28" s="30">
        <v>2</v>
      </c>
      <c r="O28" s="79">
        <v>5.0568900126422248E-2</v>
      </c>
      <c r="P28" s="30"/>
      <c r="Q28" s="30" t="s">
        <v>18</v>
      </c>
      <c r="R28" s="30" t="s">
        <v>18</v>
      </c>
      <c r="S28" s="30"/>
      <c r="T28" s="30">
        <v>2</v>
      </c>
      <c r="U28" s="79">
        <v>5.4010261949770454E-2</v>
      </c>
      <c r="V28" s="30"/>
      <c r="W28" s="30">
        <v>2</v>
      </c>
      <c r="X28" s="79">
        <v>5.0645733096986577E-2</v>
      </c>
      <c r="Y28" s="9"/>
      <c r="Z28" s="30">
        <v>1</v>
      </c>
      <c r="AA28" s="79" t="s">
        <v>16</v>
      </c>
      <c r="AC28" s="30" t="s">
        <v>18</v>
      </c>
      <c r="AD28" s="79" t="s">
        <v>18</v>
      </c>
      <c r="AF28" s="30" t="s">
        <v>18</v>
      </c>
      <c r="AG28" s="79" t="s">
        <v>18</v>
      </c>
      <c r="AH28" s="30"/>
    </row>
    <row r="29" spans="1:36" ht="15.75" customHeight="1">
      <c r="A29" s="9" t="s">
        <v>31</v>
      </c>
      <c r="B29" s="70">
        <v>31</v>
      </c>
      <c r="C29" s="79">
        <v>1.0251322751322751</v>
      </c>
      <c r="D29" s="30"/>
      <c r="E29" s="30" t="s">
        <v>18</v>
      </c>
      <c r="F29" s="30" t="s">
        <v>18</v>
      </c>
      <c r="G29" s="30"/>
      <c r="H29" s="30" t="s">
        <v>18</v>
      </c>
      <c r="I29" s="30" t="s">
        <v>18</v>
      </c>
      <c r="J29" s="30"/>
      <c r="K29" s="30" t="s">
        <v>18</v>
      </c>
      <c r="L29" s="30" t="s">
        <v>18</v>
      </c>
      <c r="M29" s="30"/>
      <c r="N29" s="30" t="s">
        <v>18</v>
      </c>
      <c r="O29" s="30" t="s">
        <v>18</v>
      </c>
      <c r="P29" s="30"/>
      <c r="Q29" s="30" t="s">
        <v>18</v>
      </c>
      <c r="R29" s="30" t="s">
        <v>18</v>
      </c>
      <c r="S29" s="30"/>
      <c r="T29" s="30">
        <v>1</v>
      </c>
      <c r="U29" s="88" t="s">
        <v>16</v>
      </c>
      <c r="V29" s="30"/>
      <c r="W29" s="30">
        <v>1</v>
      </c>
      <c r="X29" s="88" t="s">
        <v>16</v>
      </c>
      <c r="Y29" s="9"/>
      <c r="Z29" s="30" t="s">
        <v>18</v>
      </c>
      <c r="AA29" s="79" t="s">
        <v>18</v>
      </c>
      <c r="AC29" s="30">
        <v>1</v>
      </c>
      <c r="AD29" s="79" t="s">
        <v>16</v>
      </c>
      <c r="AF29" s="30" t="s">
        <v>18</v>
      </c>
      <c r="AG29" s="79" t="s">
        <v>18</v>
      </c>
      <c r="AH29" s="30"/>
    </row>
    <row r="30" spans="1:36" ht="15.75" customHeight="1">
      <c r="A30" s="9" t="s">
        <v>32</v>
      </c>
      <c r="B30" s="70">
        <v>396</v>
      </c>
      <c r="C30" s="79">
        <v>13.095238095238097</v>
      </c>
      <c r="D30" s="30"/>
      <c r="E30" s="30">
        <v>300</v>
      </c>
      <c r="F30" s="79">
        <v>11.463507833397021</v>
      </c>
      <c r="G30" s="30"/>
      <c r="H30" s="30">
        <v>335</v>
      </c>
      <c r="I30" s="79">
        <v>10.445899594636732</v>
      </c>
      <c r="J30" s="30"/>
      <c r="K30" s="30">
        <v>282</v>
      </c>
      <c r="L30" s="79">
        <v>7.6944065484311057</v>
      </c>
      <c r="M30" s="30"/>
      <c r="N30" s="30">
        <v>377</v>
      </c>
      <c r="O30" s="79">
        <v>9.5322376738305952</v>
      </c>
      <c r="P30" s="30"/>
      <c r="Q30" s="30">
        <v>334</v>
      </c>
      <c r="R30" s="79">
        <v>8.2571075401730525</v>
      </c>
      <c r="S30" s="30"/>
      <c r="T30" s="30">
        <v>301</v>
      </c>
      <c r="U30" s="79">
        <v>8.128544423440454</v>
      </c>
      <c r="V30" s="30"/>
      <c r="W30" s="30">
        <v>328</v>
      </c>
      <c r="X30" s="79">
        <v>8.3059002279057985</v>
      </c>
      <c r="Y30" s="9"/>
      <c r="Z30" s="30">
        <v>280</v>
      </c>
      <c r="AA30" s="79">
        <v>8.1</v>
      </c>
      <c r="AC30" s="30">
        <v>302</v>
      </c>
      <c r="AD30" s="79">
        <v>9.4</v>
      </c>
      <c r="AF30" s="30">
        <v>325</v>
      </c>
      <c r="AG30" s="79">
        <v>8.6999999999999993</v>
      </c>
      <c r="AH30" s="30"/>
    </row>
    <row r="31" spans="1:36" ht="15.75" customHeight="1">
      <c r="A31" s="9" t="s">
        <v>33</v>
      </c>
      <c r="B31" s="70">
        <v>70</v>
      </c>
      <c r="C31" s="79">
        <v>2.3148148148148149</v>
      </c>
      <c r="D31" s="30"/>
      <c r="E31" s="30">
        <v>78</v>
      </c>
      <c r="F31" s="79">
        <v>2.980512036683225</v>
      </c>
      <c r="G31" s="30"/>
      <c r="H31" s="30">
        <v>101</v>
      </c>
      <c r="I31" s="79">
        <v>3.1493607733083877</v>
      </c>
      <c r="J31" s="30"/>
      <c r="K31" s="30">
        <v>101</v>
      </c>
      <c r="L31" s="79">
        <v>2.7557980900409276</v>
      </c>
      <c r="M31" s="30"/>
      <c r="N31" s="30">
        <v>105</v>
      </c>
      <c r="O31" s="79">
        <v>2.6548672566371683</v>
      </c>
      <c r="P31" s="30"/>
      <c r="Q31" s="30">
        <v>106</v>
      </c>
      <c r="R31" s="79">
        <v>2.6205191594561188</v>
      </c>
      <c r="S31" s="30"/>
      <c r="T31" s="30">
        <v>37</v>
      </c>
      <c r="U31" s="79">
        <v>0.99918984607075334</v>
      </c>
      <c r="V31" s="30"/>
      <c r="W31" s="30">
        <v>67</v>
      </c>
      <c r="X31" s="79">
        <v>1.6966320587490504</v>
      </c>
      <c r="Y31" s="9"/>
      <c r="Z31" s="30">
        <v>86</v>
      </c>
      <c r="AA31" s="79">
        <v>2.5</v>
      </c>
      <c r="AC31" s="30">
        <v>85</v>
      </c>
      <c r="AD31" s="79">
        <v>2.6</v>
      </c>
      <c r="AF31" s="30">
        <v>71</v>
      </c>
      <c r="AG31" s="79">
        <v>1.9</v>
      </c>
      <c r="AH31" s="30"/>
    </row>
    <row r="32" spans="1:36" ht="15.75" customHeight="1">
      <c r="A32" s="9" t="s">
        <v>34</v>
      </c>
      <c r="B32" s="70">
        <v>31</v>
      </c>
      <c r="C32" s="79">
        <v>1.0251322751322751</v>
      </c>
      <c r="D32" s="30"/>
      <c r="E32" s="30">
        <v>3</v>
      </c>
      <c r="F32" s="79">
        <v>0.11463507833397019</v>
      </c>
      <c r="G32" s="30"/>
      <c r="H32" s="30">
        <v>16</v>
      </c>
      <c r="I32" s="79">
        <v>0.49890863735578422</v>
      </c>
      <c r="J32" s="30"/>
      <c r="K32" s="30">
        <v>20</v>
      </c>
      <c r="L32" s="79">
        <v>0.54570259208731242</v>
      </c>
      <c r="M32" s="30"/>
      <c r="N32" s="30">
        <v>3</v>
      </c>
      <c r="O32" s="79">
        <v>7.5853350189633378E-2</v>
      </c>
      <c r="P32" s="30"/>
      <c r="Q32" s="30">
        <v>8</v>
      </c>
      <c r="R32" s="79">
        <v>0.1977750309023486</v>
      </c>
      <c r="S32" s="30"/>
      <c r="T32" s="30">
        <v>2</v>
      </c>
      <c r="U32" s="79">
        <v>5.4010261949770454E-2</v>
      </c>
      <c r="V32" s="30"/>
      <c r="W32" s="30">
        <v>9</v>
      </c>
      <c r="X32" s="79">
        <v>0.22790579893643961</v>
      </c>
      <c r="Y32" s="9"/>
      <c r="Z32" s="30">
        <v>4</v>
      </c>
      <c r="AA32" s="79">
        <v>0.1</v>
      </c>
      <c r="AC32" s="30">
        <v>8</v>
      </c>
      <c r="AD32" s="79">
        <v>0.2</v>
      </c>
      <c r="AF32" s="30">
        <v>4</v>
      </c>
      <c r="AG32" s="79">
        <v>0.1</v>
      </c>
      <c r="AH32" s="30"/>
    </row>
    <row r="33" spans="1:36" ht="15.75" customHeight="1">
      <c r="A33" s="9" t="s">
        <v>35</v>
      </c>
      <c r="B33" s="70">
        <v>136</v>
      </c>
      <c r="C33" s="79">
        <v>4.4973544973544968</v>
      </c>
      <c r="D33" s="30"/>
      <c r="E33" s="30">
        <v>263</v>
      </c>
      <c r="F33" s="79">
        <v>10.049675200611388</v>
      </c>
      <c r="G33" s="30"/>
      <c r="H33" s="30">
        <v>440</v>
      </c>
      <c r="I33" s="79">
        <v>13.719987527284067</v>
      </c>
      <c r="J33" s="30"/>
      <c r="K33" s="30">
        <v>509</v>
      </c>
      <c r="L33" s="79">
        <v>13.8881309686221</v>
      </c>
      <c r="M33" s="30"/>
      <c r="N33" s="30">
        <v>743</v>
      </c>
      <c r="O33" s="79">
        <v>18.786346396965868</v>
      </c>
      <c r="P33" s="30"/>
      <c r="Q33" s="30">
        <v>636</v>
      </c>
      <c r="R33" s="79">
        <v>15.723114956736712</v>
      </c>
      <c r="S33" s="30"/>
      <c r="T33" s="30">
        <v>402</v>
      </c>
      <c r="U33" s="79">
        <v>10.85606265190386</v>
      </c>
      <c r="V33" s="30"/>
      <c r="W33" s="30">
        <v>585</v>
      </c>
      <c r="X33" s="79">
        <v>14.813876930868574</v>
      </c>
      <c r="Y33" s="9"/>
      <c r="Z33" s="30">
        <v>446</v>
      </c>
      <c r="AA33" s="79">
        <v>13</v>
      </c>
      <c r="AC33" s="30">
        <v>495</v>
      </c>
      <c r="AD33" s="79">
        <v>15.3</v>
      </c>
      <c r="AF33" s="30">
        <v>647</v>
      </c>
      <c r="AG33" s="79">
        <v>17.3</v>
      </c>
      <c r="AH33" s="30"/>
    </row>
    <row r="34" spans="1:36" ht="15.75" customHeight="1">
      <c r="A34" s="1"/>
      <c r="B34" s="70"/>
      <c r="C34" s="70"/>
      <c r="D34" s="72"/>
      <c r="E34" s="72"/>
      <c r="F34" s="73"/>
      <c r="G34" s="72"/>
      <c r="H34" s="72"/>
      <c r="I34" s="73"/>
      <c r="J34" s="72"/>
      <c r="K34" s="72"/>
      <c r="L34" s="73"/>
      <c r="M34" s="72"/>
      <c r="N34" s="72"/>
      <c r="O34" s="73"/>
      <c r="P34" s="72"/>
      <c r="Q34" s="72"/>
      <c r="R34" s="73"/>
      <c r="S34" s="72"/>
      <c r="T34" s="72"/>
      <c r="U34" s="73"/>
      <c r="V34" s="72"/>
      <c r="W34" s="72"/>
      <c r="X34" s="73"/>
      <c r="Y34" s="1"/>
      <c r="Z34" s="72"/>
      <c r="AA34" s="73"/>
      <c r="AB34" s="81"/>
      <c r="AC34" s="72"/>
      <c r="AD34" s="73"/>
      <c r="AE34" s="81"/>
      <c r="AF34" s="72"/>
      <c r="AG34" s="73"/>
      <c r="AH34" s="72"/>
      <c r="AI34" s="81"/>
      <c r="AJ34" s="81"/>
    </row>
    <row r="35" spans="1:36" ht="15.75" customHeight="1">
      <c r="A35" s="1" t="s">
        <v>36</v>
      </c>
      <c r="B35" s="70">
        <v>538</v>
      </c>
      <c r="C35" s="73">
        <v>17.791005291005291</v>
      </c>
      <c r="D35" s="72"/>
      <c r="E35" s="72">
        <v>449</v>
      </c>
      <c r="F35" s="73">
        <v>17.157050057317537</v>
      </c>
      <c r="G35" s="72"/>
      <c r="H35" s="72">
        <v>553</v>
      </c>
      <c r="I35" s="73">
        <v>17.243529778609293</v>
      </c>
      <c r="J35" s="72"/>
      <c r="K35" s="72">
        <v>516</v>
      </c>
      <c r="L35" s="73">
        <v>14.07912687585266</v>
      </c>
      <c r="M35" s="72"/>
      <c r="N35" s="72">
        <v>552</v>
      </c>
      <c r="O35" s="73">
        <v>13.957016434892541</v>
      </c>
      <c r="P35" s="72"/>
      <c r="Q35" s="72">
        <v>571</v>
      </c>
      <c r="R35" s="73">
        <v>14.11619283065513</v>
      </c>
      <c r="S35" s="72"/>
      <c r="T35" s="72">
        <v>526</v>
      </c>
      <c r="U35" s="73">
        <v>14.204698892789629</v>
      </c>
      <c r="V35" s="72"/>
      <c r="W35" s="72">
        <v>681</v>
      </c>
      <c r="X35" s="73">
        <v>17.244872119523929</v>
      </c>
      <c r="Y35" s="1"/>
      <c r="Z35" s="72">
        <v>580</v>
      </c>
      <c r="AA35" s="73">
        <v>16.899999999999999</v>
      </c>
      <c r="AB35" s="81"/>
      <c r="AC35" s="72">
        <v>504</v>
      </c>
      <c r="AD35" s="73">
        <v>15.6</v>
      </c>
      <c r="AE35" s="81"/>
      <c r="AF35" s="72">
        <v>522</v>
      </c>
      <c r="AG35" s="73">
        <v>14</v>
      </c>
      <c r="AH35" s="72"/>
      <c r="AI35" s="81"/>
      <c r="AJ35" s="81"/>
    </row>
    <row r="36" spans="1:36" ht="15.75" customHeight="1">
      <c r="A36" s="9" t="s">
        <v>37</v>
      </c>
      <c r="B36" s="70">
        <v>1</v>
      </c>
      <c r="C36" s="70" t="s">
        <v>66</v>
      </c>
      <c r="D36" s="30"/>
      <c r="E36" s="30" t="s">
        <v>18</v>
      </c>
      <c r="F36" s="30" t="s">
        <v>18</v>
      </c>
      <c r="G36" s="30"/>
      <c r="H36" s="30">
        <v>4</v>
      </c>
      <c r="I36" s="79">
        <v>0.12472715933894606</v>
      </c>
      <c r="J36" s="30"/>
      <c r="K36" s="30" t="s">
        <v>18</v>
      </c>
      <c r="L36" s="30" t="s">
        <v>18</v>
      </c>
      <c r="M36" s="30"/>
      <c r="N36" s="30">
        <v>2</v>
      </c>
      <c r="O36" s="79">
        <v>5.0568900126422248E-2</v>
      </c>
      <c r="P36" s="30"/>
      <c r="Q36" s="30">
        <v>2</v>
      </c>
      <c r="R36" s="88" t="s">
        <v>16</v>
      </c>
      <c r="S36" s="30"/>
      <c r="T36" s="30">
        <v>12</v>
      </c>
      <c r="U36" s="79">
        <v>0.32406157169862276</v>
      </c>
      <c r="V36" s="30"/>
      <c r="W36" s="30">
        <v>7</v>
      </c>
      <c r="X36" s="79">
        <v>0.17726006583945303</v>
      </c>
      <c r="Y36" s="9"/>
      <c r="Z36" s="30">
        <v>3</v>
      </c>
      <c r="AA36" s="79">
        <v>0.1</v>
      </c>
      <c r="AC36" s="30">
        <v>2</v>
      </c>
      <c r="AD36" s="79">
        <v>0.1</v>
      </c>
      <c r="AF36" s="30">
        <v>4</v>
      </c>
      <c r="AG36" s="79">
        <v>0.1</v>
      </c>
      <c r="AH36" s="30"/>
    </row>
    <row r="37" spans="1:36" ht="15.75" customHeight="1">
      <c r="A37" s="9" t="s">
        <v>38</v>
      </c>
      <c r="B37" s="70">
        <v>14</v>
      </c>
      <c r="C37" s="70" t="s">
        <v>66</v>
      </c>
      <c r="D37" s="30"/>
      <c r="E37" s="30">
        <v>7</v>
      </c>
      <c r="F37" s="79">
        <v>0.26748184944593045</v>
      </c>
      <c r="G37" s="30"/>
      <c r="H37" s="30">
        <v>2</v>
      </c>
      <c r="I37" s="79">
        <v>6.2363579669473028E-2</v>
      </c>
      <c r="J37" s="30"/>
      <c r="K37" s="30">
        <v>9</v>
      </c>
      <c r="L37" s="79">
        <v>0.24556616643929058</v>
      </c>
      <c r="M37" s="30"/>
      <c r="N37" s="30">
        <v>27</v>
      </c>
      <c r="O37" s="79">
        <v>0.68268015170670038</v>
      </c>
      <c r="P37" s="30"/>
      <c r="Q37" s="30">
        <v>10</v>
      </c>
      <c r="R37" s="79">
        <v>0.2472187886279357</v>
      </c>
      <c r="S37" s="30"/>
      <c r="T37" s="30">
        <v>13</v>
      </c>
      <c r="U37" s="79">
        <v>0.35106670267350798</v>
      </c>
      <c r="V37" s="30"/>
      <c r="W37" s="30">
        <v>17</v>
      </c>
      <c r="X37" s="79">
        <v>0.43048873132438592</v>
      </c>
      <c r="Y37" s="9"/>
      <c r="Z37" s="30">
        <v>14</v>
      </c>
      <c r="AA37" s="79">
        <v>0.4</v>
      </c>
      <c r="AC37" s="30">
        <v>23</v>
      </c>
      <c r="AD37" s="79">
        <v>0.7</v>
      </c>
      <c r="AF37" s="30">
        <v>14</v>
      </c>
      <c r="AG37" s="79">
        <v>0.4</v>
      </c>
      <c r="AH37" s="30"/>
    </row>
    <row r="38" spans="1:36" ht="15.75" customHeight="1">
      <c r="A38" s="9" t="s">
        <v>39</v>
      </c>
      <c r="B38" s="70">
        <v>14</v>
      </c>
      <c r="C38" s="70" t="s">
        <v>66</v>
      </c>
      <c r="D38" s="30"/>
      <c r="E38" s="30">
        <v>18</v>
      </c>
      <c r="F38" s="79">
        <v>0.68781047000382123</v>
      </c>
      <c r="G38" s="30"/>
      <c r="H38" s="30">
        <v>56</v>
      </c>
      <c r="I38" s="79">
        <v>1.7461802307452448</v>
      </c>
      <c r="J38" s="30"/>
      <c r="K38" s="30">
        <v>41</v>
      </c>
      <c r="L38" s="79">
        <v>1.1186903137789905</v>
      </c>
      <c r="M38" s="30"/>
      <c r="N38" s="30">
        <v>57</v>
      </c>
      <c r="O38" s="79">
        <v>1.441213653603034</v>
      </c>
      <c r="P38" s="30"/>
      <c r="Q38" s="30">
        <v>60</v>
      </c>
      <c r="R38" s="79">
        <v>1.4833127317676145</v>
      </c>
      <c r="S38" s="30"/>
      <c r="T38" s="30">
        <v>95</v>
      </c>
      <c r="U38" s="79">
        <v>2.5654874426140966</v>
      </c>
      <c r="V38" s="30"/>
      <c r="W38" s="30">
        <v>120</v>
      </c>
      <c r="X38" s="79">
        <v>3.0387439858191945</v>
      </c>
      <c r="Y38" s="9"/>
      <c r="Z38" s="30">
        <v>58</v>
      </c>
      <c r="AA38" s="79">
        <v>1.7</v>
      </c>
      <c r="AC38" s="30">
        <v>75</v>
      </c>
      <c r="AD38" s="79">
        <v>2.2999999999999998</v>
      </c>
      <c r="AF38" s="30">
        <v>81</v>
      </c>
      <c r="AG38" s="79">
        <v>2.2000000000000002</v>
      </c>
      <c r="AH38" s="30"/>
    </row>
    <row r="39" spans="1:36" ht="15.75" customHeight="1">
      <c r="A39" s="9" t="s">
        <v>40</v>
      </c>
      <c r="B39" s="70">
        <v>42</v>
      </c>
      <c r="C39" s="79">
        <v>1.3888888888888888</v>
      </c>
      <c r="D39" s="30"/>
      <c r="E39" s="30" t="s">
        <v>18</v>
      </c>
      <c r="F39" s="30" t="s">
        <v>18</v>
      </c>
      <c r="G39" s="30"/>
      <c r="H39" s="30" t="s">
        <v>18</v>
      </c>
      <c r="I39" s="30" t="s">
        <v>18</v>
      </c>
      <c r="J39" s="30"/>
      <c r="K39" s="30" t="s">
        <v>18</v>
      </c>
      <c r="L39" s="30" t="s">
        <v>18</v>
      </c>
      <c r="M39" s="30"/>
      <c r="N39" s="30" t="s">
        <v>18</v>
      </c>
      <c r="O39" s="30" t="s">
        <v>18</v>
      </c>
      <c r="P39" s="30"/>
      <c r="Q39" s="30" t="s">
        <v>18</v>
      </c>
      <c r="R39" s="30" t="s">
        <v>18</v>
      </c>
      <c r="S39" s="30"/>
      <c r="T39" s="30" t="s">
        <v>18</v>
      </c>
      <c r="U39" s="30" t="s">
        <v>18</v>
      </c>
      <c r="V39" s="30"/>
      <c r="W39" s="30" t="s">
        <v>18</v>
      </c>
      <c r="X39" s="30" t="s">
        <v>18</v>
      </c>
      <c r="Y39" s="9"/>
      <c r="Z39" s="30" t="s">
        <v>18</v>
      </c>
      <c r="AA39" s="79" t="s">
        <v>18</v>
      </c>
      <c r="AC39" s="30" t="s">
        <v>18</v>
      </c>
      <c r="AD39" s="79" t="s">
        <v>18</v>
      </c>
      <c r="AF39" s="30" t="s">
        <v>18</v>
      </c>
      <c r="AG39" s="79" t="s">
        <v>18</v>
      </c>
      <c r="AH39" s="30"/>
    </row>
    <row r="40" spans="1:36" ht="15.75" customHeight="1">
      <c r="A40" s="9" t="s">
        <v>41</v>
      </c>
      <c r="B40" s="70">
        <v>449</v>
      </c>
      <c r="C40" s="79">
        <v>14.847883597883598</v>
      </c>
      <c r="D40" s="30"/>
      <c r="E40" s="30">
        <v>414</v>
      </c>
      <c r="F40" s="79">
        <v>15.819640810087886</v>
      </c>
      <c r="G40" s="30"/>
      <c r="H40" s="30">
        <v>453</v>
      </c>
      <c r="I40" s="79">
        <v>14.125350795135642</v>
      </c>
      <c r="J40" s="30"/>
      <c r="K40" s="30">
        <v>456</v>
      </c>
      <c r="L40" s="79">
        <v>12.442019099590723</v>
      </c>
      <c r="M40" s="30"/>
      <c r="N40" s="30">
        <v>462</v>
      </c>
      <c r="O40" s="79">
        <v>11.68141592920354</v>
      </c>
      <c r="P40" s="30"/>
      <c r="Q40" s="30">
        <v>494</v>
      </c>
      <c r="R40" s="79">
        <v>12.212608158220025</v>
      </c>
      <c r="S40" s="30"/>
      <c r="T40" s="30">
        <v>399</v>
      </c>
      <c r="U40" s="79">
        <v>10.775047258979207</v>
      </c>
      <c r="V40" s="30"/>
      <c r="W40" s="30">
        <v>534</v>
      </c>
      <c r="X40" s="79">
        <v>13.522410736895415</v>
      </c>
      <c r="Y40" s="9"/>
      <c r="Z40" s="30">
        <v>489</v>
      </c>
      <c r="AA40" s="79">
        <v>14.2</v>
      </c>
      <c r="AC40" s="30">
        <v>397</v>
      </c>
      <c r="AD40" s="79">
        <v>12.3</v>
      </c>
      <c r="AF40" s="30">
        <v>410</v>
      </c>
      <c r="AG40" s="79">
        <v>11</v>
      </c>
      <c r="AH40" s="30"/>
    </row>
    <row r="41" spans="1:36" ht="15.75" customHeight="1">
      <c r="A41" s="9" t="s">
        <v>42</v>
      </c>
      <c r="B41" s="70">
        <v>18</v>
      </c>
      <c r="C41" s="79">
        <v>0.59523809523809523</v>
      </c>
      <c r="D41" s="30"/>
      <c r="E41" s="30">
        <v>10</v>
      </c>
      <c r="F41" s="79">
        <v>0.38211692777990064</v>
      </c>
      <c r="G41" s="30"/>
      <c r="H41" s="30">
        <v>38</v>
      </c>
      <c r="I41" s="79">
        <v>1.1849080137199874</v>
      </c>
      <c r="J41" s="30"/>
      <c r="K41" s="30">
        <v>10</v>
      </c>
      <c r="L41" s="79">
        <v>0.27285129604365621</v>
      </c>
      <c r="M41" s="30"/>
      <c r="N41" s="30">
        <v>4</v>
      </c>
      <c r="O41" s="79">
        <v>0.1011378002528445</v>
      </c>
      <c r="P41" s="30"/>
      <c r="Q41" s="30">
        <v>5</v>
      </c>
      <c r="R41" s="79">
        <v>0.12360939431396785</v>
      </c>
      <c r="S41" s="30"/>
      <c r="T41" s="30">
        <v>7</v>
      </c>
      <c r="U41" s="79">
        <v>0.1890359168241966</v>
      </c>
      <c r="V41" s="30"/>
      <c r="W41" s="30">
        <v>3</v>
      </c>
      <c r="X41" s="79">
        <v>7.5968599645479876E-2</v>
      </c>
      <c r="Y41" s="9"/>
      <c r="Z41" s="30">
        <v>16</v>
      </c>
      <c r="AA41" s="79">
        <v>0.5</v>
      </c>
      <c r="AC41" s="30">
        <v>7</v>
      </c>
      <c r="AD41" s="79">
        <v>0.2</v>
      </c>
      <c r="AF41" s="30">
        <v>13</v>
      </c>
      <c r="AG41" s="79">
        <v>0.3</v>
      </c>
      <c r="AH41" s="30"/>
    </row>
    <row r="42" spans="1:36" ht="15.75" customHeight="1">
      <c r="A42" s="1"/>
      <c r="B42" s="70"/>
      <c r="C42" s="79"/>
      <c r="D42" s="72"/>
      <c r="E42" s="72"/>
      <c r="F42" s="79"/>
      <c r="G42" s="72"/>
      <c r="H42" s="72"/>
      <c r="I42" s="79"/>
      <c r="J42" s="72"/>
      <c r="K42" s="72"/>
      <c r="L42" s="79"/>
      <c r="M42" s="72"/>
      <c r="N42" s="72"/>
      <c r="O42" s="79"/>
      <c r="P42" s="72"/>
      <c r="Q42" s="72"/>
      <c r="R42" s="79"/>
      <c r="S42" s="72"/>
      <c r="T42" s="72"/>
      <c r="U42" s="79"/>
      <c r="V42" s="72"/>
      <c r="W42" s="72"/>
      <c r="X42" s="79"/>
      <c r="Y42" s="1"/>
      <c r="Z42" s="72"/>
      <c r="AA42" s="73"/>
      <c r="AB42" s="81"/>
      <c r="AC42" s="72"/>
      <c r="AD42" s="73"/>
      <c r="AE42" s="81"/>
      <c r="AF42" s="72"/>
      <c r="AG42" s="73"/>
      <c r="AH42" s="72"/>
      <c r="AI42" s="81"/>
      <c r="AJ42" s="81"/>
    </row>
    <row r="43" spans="1:36" ht="15.75" customHeight="1">
      <c r="A43" s="1" t="s">
        <v>43</v>
      </c>
      <c r="B43" s="70">
        <v>792</v>
      </c>
      <c r="C43" s="73">
        <v>26.190476190476193</v>
      </c>
      <c r="D43" s="72"/>
      <c r="E43" s="72">
        <v>793</v>
      </c>
      <c r="F43" s="73">
        <v>30.301872372946121</v>
      </c>
      <c r="G43" s="72"/>
      <c r="H43" s="72">
        <v>870</v>
      </c>
      <c r="I43" s="73">
        <v>27.128157156220766</v>
      </c>
      <c r="J43" s="72"/>
      <c r="K43" s="72">
        <v>856</v>
      </c>
      <c r="L43" s="73">
        <v>23.35607094133697</v>
      </c>
      <c r="M43" s="72"/>
      <c r="N43" s="72">
        <v>817</v>
      </c>
      <c r="O43" s="73">
        <v>20.657395701643487</v>
      </c>
      <c r="P43" s="72"/>
      <c r="Q43" s="72">
        <v>923</v>
      </c>
      <c r="R43" s="73">
        <v>22.818294190358468</v>
      </c>
      <c r="S43" s="72"/>
      <c r="T43" s="72">
        <v>735</v>
      </c>
      <c r="U43" s="73">
        <v>19.848771266540645</v>
      </c>
      <c r="V43" s="72"/>
      <c r="W43" s="72">
        <v>908</v>
      </c>
      <c r="X43" s="73">
        <v>22.993162826031906</v>
      </c>
      <c r="Y43" s="1"/>
      <c r="Z43" s="72">
        <v>1447</v>
      </c>
      <c r="AA43" s="73">
        <v>42.1</v>
      </c>
      <c r="AB43" s="81"/>
      <c r="AC43" s="72">
        <v>1495</v>
      </c>
      <c r="AD43" s="73">
        <v>46.3</v>
      </c>
      <c r="AE43" s="81"/>
      <c r="AF43" s="72">
        <v>1687</v>
      </c>
      <c r="AG43" s="73">
        <v>45.1</v>
      </c>
      <c r="AH43" s="72"/>
      <c r="AI43" s="81"/>
      <c r="AJ43" s="81"/>
    </row>
    <row r="44" spans="1:36" ht="15.75" customHeight="1">
      <c r="A44" s="9" t="s">
        <v>44</v>
      </c>
      <c r="B44" s="70" t="s">
        <v>45</v>
      </c>
      <c r="C44" s="70" t="s">
        <v>45</v>
      </c>
      <c r="D44" s="30"/>
      <c r="E44" s="30">
        <v>121</v>
      </c>
      <c r="F44" s="79">
        <v>4.623614826136798</v>
      </c>
      <c r="G44" s="30"/>
      <c r="H44" s="30">
        <v>105</v>
      </c>
      <c r="I44" s="79">
        <v>3.2740879326473342</v>
      </c>
      <c r="J44" s="30"/>
      <c r="K44" s="30">
        <v>101</v>
      </c>
      <c r="L44" s="79">
        <v>2.7557980900409276</v>
      </c>
      <c r="M44" s="30"/>
      <c r="N44" s="30">
        <v>105</v>
      </c>
      <c r="O44" s="79">
        <v>2.6548672566371683</v>
      </c>
      <c r="P44" s="30"/>
      <c r="Q44" s="30">
        <v>116</v>
      </c>
      <c r="R44" s="79">
        <v>2.8677379480840544</v>
      </c>
      <c r="S44" s="30"/>
      <c r="T44" s="30">
        <v>68</v>
      </c>
      <c r="U44" s="79">
        <v>1.8363489062921956</v>
      </c>
      <c r="V44" s="30"/>
      <c r="W44" s="30">
        <v>58</v>
      </c>
      <c r="X44" s="79">
        <v>1.4687262598126107</v>
      </c>
      <c r="Y44" s="9"/>
      <c r="Z44" s="30">
        <v>105</v>
      </c>
      <c r="AA44" s="79">
        <v>3.1</v>
      </c>
      <c r="AC44" s="30">
        <v>95</v>
      </c>
      <c r="AD44" s="79">
        <v>2.9</v>
      </c>
      <c r="AF44" s="30">
        <v>112</v>
      </c>
      <c r="AG44" s="79">
        <v>3</v>
      </c>
      <c r="AH44" s="30"/>
    </row>
    <row r="45" spans="1:36" ht="15.75" customHeight="1">
      <c r="A45" s="9" t="s">
        <v>46</v>
      </c>
      <c r="B45" s="70" t="s">
        <v>45</v>
      </c>
      <c r="C45" s="70" t="s">
        <v>45</v>
      </c>
      <c r="D45" s="30"/>
      <c r="E45" s="30">
        <v>22</v>
      </c>
      <c r="F45" s="79">
        <v>0.84065724111578133</v>
      </c>
      <c r="G45" s="30"/>
      <c r="H45" s="30">
        <v>28</v>
      </c>
      <c r="I45" s="79">
        <v>0.87309011537262238</v>
      </c>
      <c r="J45" s="30"/>
      <c r="K45" s="30">
        <v>18</v>
      </c>
      <c r="L45" s="79">
        <v>0.49113233287858116</v>
      </c>
      <c r="M45" s="30"/>
      <c r="N45" s="30">
        <v>19</v>
      </c>
      <c r="O45" s="79">
        <v>0.48040455120101139</v>
      </c>
      <c r="P45" s="30"/>
      <c r="Q45" s="30">
        <v>21</v>
      </c>
      <c r="R45" s="79">
        <v>0.51915945611866499</v>
      </c>
      <c r="S45" s="30"/>
      <c r="T45" s="30">
        <v>10</v>
      </c>
      <c r="U45" s="79">
        <v>0.27005130974885228</v>
      </c>
      <c r="V45" s="30"/>
      <c r="W45" s="30">
        <v>13</v>
      </c>
      <c r="X45" s="79">
        <v>0.32919726513041275</v>
      </c>
      <c r="Y45" s="9"/>
      <c r="Z45" s="30">
        <v>13</v>
      </c>
      <c r="AA45" s="79">
        <v>0.4</v>
      </c>
      <c r="AC45" s="30">
        <v>14</v>
      </c>
      <c r="AD45" s="79">
        <v>0.4</v>
      </c>
      <c r="AF45" s="30">
        <v>14</v>
      </c>
      <c r="AG45" s="79">
        <v>0.4</v>
      </c>
      <c r="AH45" s="30"/>
    </row>
    <row r="46" spans="1:36" ht="15.75" customHeight="1">
      <c r="A46" s="9" t="s">
        <v>47</v>
      </c>
      <c r="B46" s="70" t="s">
        <v>45</v>
      </c>
      <c r="C46" s="70" t="s">
        <v>45</v>
      </c>
      <c r="D46" s="30"/>
      <c r="E46" s="30" t="s">
        <v>18</v>
      </c>
      <c r="F46" s="30" t="s">
        <v>18</v>
      </c>
      <c r="G46" s="30"/>
      <c r="H46" s="30">
        <v>2</v>
      </c>
      <c r="I46" s="79">
        <v>6.2363579669473028E-2</v>
      </c>
      <c r="J46" s="30"/>
      <c r="K46" s="30" t="s">
        <v>18</v>
      </c>
      <c r="L46" s="30" t="s">
        <v>18</v>
      </c>
      <c r="M46" s="30"/>
      <c r="N46" s="30">
        <v>1</v>
      </c>
      <c r="O46" s="88" t="s">
        <v>16</v>
      </c>
      <c r="P46" s="30"/>
      <c r="Q46" s="30">
        <v>2</v>
      </c>
      <c r="R46" s="88" t="s">
        <v>16</v>
      </c>
      <c r="S46" s="30"/>
      <c r="T46" s="30" t="s">
        <v>18</v>
      </c>
      <c r="U46" s="30" t="s">
        <v>18</v>
      </c>
      <c r="V46" s="30"/>
      <c r="W46" s="30" t="s">
        <v>18</v>
      </c>
      <c r="X46" s="30" t="s">
        <v>18</v>
      </c>
      <c r="Y46" s="9"/>
      <c r="Z46" s="30" t="s">
        <v>18</v>
      </c>
      <c r="AA46" s="79" t="s">
        <v>18</v>
      </c>
      <c r="AC46" s="30">
        <v>1</v>
      </c>
      <c r="AD46" s="79" t="s">
        <v>16</v>
      </c>
      <c r="AF46" s="30">
        <v>1</v>
      </c>
      <c r="AG46" s="79" t="s">
        <v>16</v>
      </c>
      <c r="AH46" s="30"/>
    </row>
    <row r="47" spans="1:36" ht="15.75" customHeight="1">
      <c r="A47" s="9" t="s">
        <v>48</v>
      </c>
      <c r="B47" s="70" t="s">
        <v>45</v>
      </c>
      <c r="C47" s="70" t="s">
        <v>45</v>
      </c>
      <c r="D47" s="30"/>
      <c r="E47" s="30" t="s">
        <v>18</v>
      </c>
      <c r="F47" s="30" t="s">
        <v>18</v>
      </c>
      <c r="G47" s="30"/>
      <c r="H47" s="30" t="s">
        <v>18</v>
      </c>
      <c r="I47" s="30" t="s">
        <v>18</v>
      </c>
      <c r="J47" s="30"/>
      <c r="K47" s="30" t="s">
        <v>18</v>
      </c>
      <c r="L47" s="30" t="s">
        <v>18</v>
      </c>
      <c r="M47" s="30"/>
      <c r="N47" s="30" t="s">
        <v>18</v>
      </c>
      <c r="O47" s="30" t="s">
        <v>18</v>
      </c>
      <c r="P47" s="30"/>
      <c r="Q47" s="30" t="s">
        <v>18</v>
      </c>
      <c r="R47" s="30" t="s">
        <v>18</v>
      </c>
      <c r="S47" s="30"/>
      <c r="T47" s="30" t="s">
        <v>18</v>
      </c>
      <c r="U47" s="30" t="s">
        <v>18</v>
      </c>
      <c r="V47" s="30"/>
      <c r="W47" s="30" t="s">
        <v>18</v>
      </c>
      <c r="X47" s="30" t="s">
        <v>18</v>
      </c>
      <c r="Y47" s="9"/>
      <c r="Z47" s="30" t="s">
        <v>18</v>
      </c>
      <c r="AA47" s="79" t="s">
        <v>18</v>
      </c>
      <c r="AC47" s="30">
        <v>2</v>
      </c>
      <c r="AD47" s="79">
        <v>0.1</v>
      </c>
      <c r="AF47" s="30" t="s">
        <v>18</v>
      </c>
      <c r="AG47" s="79" t="s">
        <v>18</v>
      </c>
      <c r="AH47" s="30"/>
    </row>
    <row r="48" spans="1:36" ht="15.75" customHeight="1">
      <c r="A48" s="9" t="s">
        <v>49</v>
      </c>
      <c r="B48" s="70" t="s">
        <v>45</v>
      </c>
      <c r="C48" s="70" t="s">
        <v>45</v>
      </c>
      <c r="D48" s="30"/>
      <c r="E48" s="30">
        <v>275</v>
      </c>
      <c r="F48" s="79">
        <v>10.508215513947269</v>
      </c>
      <c r="G48" s="30"/>
      <c r="H48" s="30">
        <v>323</v>
      </c>
      <c r="I48" s="79">
        <v>10.071718116619895</v>
      </c>
      <c r="J48" s="30"/>
      <c r="K48" s="30">
        <v>377</v>
      </c>
      <c r="L48" s="79">
        <v>10.286493860845839</v>
      </c>
      <c r="M48" s="30"/>
      <c r="N48" s="30">
        <v>324</v>
      </c>
      <c r="O48" s="79">
        <v>8.1921618204804059</v>
      </c>
      <c r="P48" s="30"/>
      <c r="Q48" s="30">
        <v>399</v>
      </c>
      <c r="R48" s="79">
        <v>9.8640296662546358</v>
      </c>
      <c r="S48" s="30"/>
      <c r="T48" s="30">
        <v>259</v>
      </c>
      <c r="U48" s="79">
        <v>6.9943289224952743</v>
      </c>
      <c r="V48" s="30"/>
      <c r="W48" s="30">
        <v>324</v>
      </c>
      <c r="X48" s="79">
        <v>8.2046087617118264</v>
      </c>
      <c r="Y48" s="9"/>
      <c r="Z48" s="30">
        <v>454</v>
      </c>
      <c r="AA48" s="79">
        <v>13.2</v>
      </c>
      <c r="AC48" s="30">
        <v>440</v>
      </c>
      <c r="AD48" s="79">
        <v>13.6</v>
      </c>
      <c r="AF48" s="30">
        <v>462</v>
      </c>
      <c r="AG48" s="79">
        <v>12.4</v>
      </c>
      <c r="AH48" s="30"/>
    </row>
    <row r="49" spans="1:36" ht="15.75" customHeight="1">
      <c r="A49" s="9" t="s">
        <v>50</v>
      </c>
      <c r="B49" s="70" t="s">
        <v>45</v>
      </c>
      <c r="C49" s="70" t="s">
        <v>45</v>
      </c>
      <c r="D49" s="30"/>
      <c r="E49" s="30">
        <v>29</v>
      </c>
      <c r="F49" s="79">
        <v>1.1081390905617119</v>
      </c>
      <c r="G49" s="30"/>
      <c r="H49" s="30">
        <v>33</v>
      </c>
      <c r="I49" s="79">
        <v>1.028999064546305</v>
      </c>
      <c r="J49" s="30"/>
      <c r="K49" s="30">
        <v>18</v>
      </c>
      <c r="L49" s="79">
        <v>0.49113233287858116</v>
      </c>
      <c r="M49" s="30"/>
      <c r="N49" s="30">
        <v>16</v>
      </c>
      <c r="O49" s="79">
        <v>0.40455120101137798</v>
      </c>
      <c r="P49" s="30"/>
      <c r="Q49" s="30">
        <v>29</v>
      </c>
      <c r="R49" s="79">
        <v>0.71693448702101359</v>
      </c>
      <c r="S49" s="30"/>
      <c r="T49" s="30">
        <v>34</v>
      </c>
      <c r="U49" s="79">
        <v>0.9181744531460978</v>
      </c>
      <c r="V49" s="30"/>
      <c r="W49" s="30">
        <v>36</v>
      </c>
      <c r="X49" s="79">
        <v>0.91162319574575845</v>
      </c>
      <c r="Y49" s="9"/>
      <c r="Z49" s="30">
        <v>57</v>
      </c>
      <c r="AA49" s="79">
        <v>1.7</v>
      </c>
      <c r="AC49" s="30">
        <v>50</v>
      </c>
      <c r="AD49" s="79">
        <v>1.5</v>
      </c>
      <c r="AF49" s="30">
        <v>57</v>
      </c>
      <c r="AG49" s="79">
        <v>1.5</v>
      </c>
      <c r="AH49" s="30"/>
    </row>
    <row r="50" spans="1:36" ht="15.75" customHeight="1">
      <c r="A50" s="9" t="s">
        <v>51</v>
      </c>
      <c r="B50" s="70" t="s">
        <v>45</v>
      </c>
      <c r="C50" s="70" t="s">
        <v>45</v>
      </c>
      <c r="D50" s="30"/>
      <c r="E50" s="30">
        <v>346</v>
      </c>
      <c r="F50" s="79">
        <v>13.221245701184561</v>
      </c>
      <c r="G50" s="30"/>
      <c r="H50" s="30">
        <v>379</v>
      </c>
      <c r="I50" s="79">
        <v>11.817898347365139</v>
      </c>
      <c r="J50" s="30"/>
      <c r="K50" s="30">
        <v>342</v>
      </c>
      <c r="L50" s="79">
        <v>9.3315143246930425</v>
      </c>
      <c r="M50" s="30"/>
      <c r="N50" s="30">
        <v>352</v>
      </c>
      <c r="O50" s="79">
        <v>8.9001264222503167</v>
      </c>
      <c r="P50" s="30"/>
      <c r="Q50" s="30">
        <v>356</v>
      </c>
      <c r="R50" s="79">
        <v>8.8009888751545109</v>
      </c>
      <c r="S50" s="30"/>
      <c r="T50" s="30">
        <v>364</v>
      </c>
      <c r="U50" s="79">
        <v>9.8298676748582228</v>
      </c>
      <c r="V50" s="30"/>
      <c r="W50" s="30">
        <v>477</v>
      </c>
      <c r="X50" s="79">
        <v>12.0790073436313</v>
      </c>
      <c r="Y50" s="9"/>
      <c r="Z50" s="30">
        <v>818</v>
      </c>
      <c r="AA50" s="79">
        <v>23.8</v>
      </c>
      <c r="AC50" s="30">
        <v>893</v>
      </c>
      <c r="AD50" s="79">
        <v>27.7</v>
      </c>
      <c r="AF50" s="30">
        <v>1041</v>
      </c>
      <c r="AG50" s="79">
        <v>27.8</v>
      </c>
      <c r="AH50" s="30"/>
    </row>
    <row r="51" spans="1:36" ht="15.75" customHeight="1">
      <c r="A51" s="1"/>
      <c r="B51" s="70"/>
      <c r="C51" s="89"/>
      <c r="D51" s="72"/>
      <c r="E51" s="72"/>
      <c r="F51" s="73"/>
      <c r="G51" s="72"/>
      <c r="H51" s="72"/>
      <c r="I51" s="73"/>
      <c r="J51" s="72"/>
      <c r="K51" s="72"/>
      <c r="L51" s="73"/>
      <c r="M51" s="72"/>
      <c r="N51" s="72"/>
      <c r="O51" s="73"/>
      <c r="P51" s="72"/>
      <c r="Q51" s="72"/>
      <c r="R51" s="73"/>
      <c r="S51" s="72"/>
      <c r="T51" s="72"/>
      <c r="U51" s="73"/>
      <c r="V51" s="72"/>
      <c r="W51" s="72"/>
      <c r="X51" s="73"/>
      <c r="Y51" s="1"/>
      <c r="Z51" s="72"/>
      <c r="AA51" s="73"/>
      <c r="AB51" s="81"/>
      <c r="AC51" s="72"/>
      <c r="AD51" s="73"/>
      <c r="AE51" s="81"/>
      <c r="AF51" s="72"/>
      <c r="AG51" s="73"/>
      <c r="AH51" s="72"/>
      <c r="AI51" s="81"/>
      <c r="AJ51" s="81"/>
    </row>
    <row r="52" spans="1:36" ht="15.75" customHeight="1">
      <c r="A52" s="1" t="s">
        <v>36</v>
      </c>
      <c r="B52" s="70">
        <v>1028</v>
      </c>
      <c r="C52" s="73">
        <v>33.994708994708994</v>
      </c>
      <c r="D52" s="72"/>
      <c r="E52" s="72">
        <v>730</v>
      </c>
      <c r="F52" s="73">
        <v>27.894535727932745</v>
      </c>
      <c r="G52" s="72"/>
      <c r="H52" s="72">
        <v>890</v>
      </c>
      <c r="I52" s="73">
        <v>27.751792952915501</v>
      </c>
      <c r="J52" s="72"/>
      <c r="K52" s="72">
        <v>1376</v>
      </c>
      <c r="L52" s="73">
        <v>37.544338335607094</v>
      </c>
      <c r="M52" s="72"/>
      <c r="N52" s="72">
        <v>1350</v>
      </c>
      <c r="O52" s="73">
        <v>34.13400758533502</v>
      </c>
      <c r="P52" s="72"/>
      <c r="Q52" s="72">
        <v>1461</v>
      </c>
      <c r="R52" s="73">
        <v>36.118665018541407</v>
      </c>
      <c r="S52" s="72"/>
      <c r="T52" s="72">
        <v>1696</v>
      </c>
      <c r="U52" s="73">
        <v>45.800702133405345</v>
      </c>
      <c r="V52" s="72"/>
      <c r="W52" s="72">
        <v>1366</v>
      </c>
      <c r="X52" s="73">
        <v>34.591035705241836</v>
      </c>
      <c r="Y52" s="1"/>
      <c r="Z52" s="72">
        <v>595</v>
      </c>
      <c r="AA52" s="73">
        <v>17.3</v>
      </c>
      <c r="AB52" s="81"/>
      <c r="AC52" s="72">
        <v>338</v>
      </c>
      <c r="AD52" s="73">
        <v>10.5</v>
      </c>
      <c r="AE52" s="81"/>
      <c r="AF52" s="72">
        <v>483</v>
      </c>
      <c r="AG52" s="73">
        <v>12.9</v>
      </c>
      <c r="AH52" s="72"/>
      <c r="AI52" s="81"/>
      <c r="AJ52" s="81"/>
    </row>
    <row r="53" spans="1:36" ht="15.75" customHeight="1">
      <c r="A53" s="9" t="s">
        <v>52</v>
      </c>
      <c r="B53" s="70" t="s">
        <v>45</v>
      </c>
      <c r="C53" s="70" t="s">
        <v>45</v>
      </c>
      <c r="D53" s="30"/>
      <c r="E53" s="30">
        <v>3</v>
      </c>
      <c r="F53" s="79">
        <v>0.11463507833397019</v>
      </c>
      <c r="G53" s="30"/>
      <c r="H53" s="30">
        <v>10</v>
      </c>
      <c r="I53" s="79">
        <v>0.31181789834736517</v>
      </c>
      <c r="J53" s="30"/>
      <c r="K53" s="30">
        <v>2</v>
      </c>
      <c r="L53" s="79">
        <v>5.4570259208731244E-2</v>
      </c>
      <c r="M53" s="30"/>
      <c r="N53" s="30" t="s">
        <v>18</v>
      </c>
      <c r="O53" s="30" t="s">
        <v>18</v>
      </c>
      <c r="P53" s="30"/>
      <c r="Q53" s="30" t="s">
        <v>18</v>
      </c>
      <c r="R53" s="30" t="s">
        <v>18</v>
      </c>
      <c r="S53" s="30"/>
      <c r="T53" s="30">
        <v>220</v>
      </c>
      <c r="U53" s="79">
        <v>5.9411288144747507</v>
      </c>
      <c r="V53" s="30"/>
      <c r="W53" s="30">
        <v>108</v>
      </c>
      <c r="X53" s="79">
        <v>2.7348695872372755</v>
      </c>
      <c r="Y53" s="9"/>
      <c r="Z53" s="30">
        <v>18</v>
      </c>
      <c r="AA53" s="79">
        <v>0.5</v>
      </c>
      <c r="AC53" s="30">
        <v>34</v>
      </c>
      <c r="AD53" s="79">
        <v>1.1000000000000001</v>
      </c>
      <c r="AF53" s="30">
        <v>34</v>
      </c>
      <c r="AG53" s="79">
        <v>0.9</v>
      </c>
      <c r="AH53" s="30"/>
    </row>
    <row r="54" spans="1:36" ht="15.75" customHeight="1">
      <c r="A54" s="9" t="s">
        <v>53</v>
      </c>
      <c r="B54" s="70" t="s">
        <v>45</v>
      </c>
      <c r="C54" s="70" t="s">
        <v>45</v>
      </c>
      <c r="D54" s="30"/>
      <c r="E54" s="30" t="s">
        <v>18</v>
      </c>
      <c r="F54" s="30" t="s">
        <v>18</v>
      </c>
      <c r="G54" s="30"/>
      <c r="H54" s="30">
        <v>3</v>
      </c>
      <c r="I54" s="79">
        <v>9.3545369504209538E-2</v>
      </c>
      <c r="J54" s="30"/>
      <c r="K54" s="30">
        <v>2</v>
      </c>
      <c r="L54" s="79">
        <v>5.4570259208731244E-2</v>
      </c>
      <c r="M54" s="30"/>
      <c r="N54" s="30">
        <v>3</v>
      </c>
      <c r="O54" s="79">
        <v>7.5853350189633378E-2</v>
      </c>
      <c r="P54" s="30"/>
      <c r="Q54" s="30">
        <v>3</v>
      </c>
      <c r="R54" s="79">
        <v>7.4165636588380712E-2</v>
      </c>
      <c r="S54" s="30"/>
      <c r="T54" s="30">
        <v>7</v>
      </c>
      <c r="U54" s="79">
        <v>0.1890359168241966</v>
      </c>
      <c r="V54" s="30"/>
      <c r="W54" s="30">
        <v>4</v>
      </c>
      <c r="X54" s="79">
        <v>0.10129146619397315</v>
      </c>
      <c r="Y54" s="9"/>
      <c r="Z54" s="30">
        <v>7</v>
      </c>
      <c r="AA54" s="79">
        <v>0.2</v>
      </c>
      <c r="AC54" s="30">
        <v>8</v>
      </c>
      <c r="AD54" s="79">
        <v>0.2</v>
      </c>
      <c r="AF54" s="30">
        <v>7</v>
      </c>
      <c r="AG54" s="79">
        <v>0.2</v>
      </c>
      <c r="AH54" s="30"/>
    </row>
    <row r="55" spans="1:36" ht="15.75" customHeight="1">
      <c r="A55" s="9" t="s">
        <v>54</v>
      </c>
      <c r="B55" s="70" t="s">
        <v>45</v>
      </c>
      <c r="C55" s="70" t="s">
        <v>45</v>
      </c>
      <c r="D55" s="30"/>
      <c r="E55" s="30" t="s">
        <v>18</v>
      </c>
      <c r="F55" s="30" t="s">
        <v>18</v>
      </c>
      <c r="G55" s="30"/>
      <c r="H55" s="30" t="s">
        <v>18</v>
      </c>
      <c r="I55" s="30" t="s">
        <v>18</v>
      </c>
      <c r="J55" s="30"/>
      <c r="K55" s="30" t="s">
        <v>18</v>
      </c>
      <c r="L55" s="30" t="s">
        <v>18</v>
      </c>
      <c r="M55" s="30"/>
      <c r="N55" s="30" t="s">
        <v>18</v>
      </c>
      <c r="O55" s="30" t="s">
        <v>18</v>
      </c>
      <c r="P55" s="30"/>
      <c r="Q55" s="30" t="s">
        <v>18</v>
      </c>
      <c r="R55" s="30" t="s">
        <v>18</v>
      </c>
      <c r="S55" s="30"/>
      <c r="T55" s="30">
        <v>1</v>
      </c>
      <c r="U55" s="88" t="s">
        <v>16</v>
      </c>
      <c r="V55" s="30"/>
      <c r="W55" s="30" t="s">
        <v>18</v>
      </c>
      <c r="X55" s="30" t="s">
        <v>18</v>
      </c>
      <c r="Y55" s="9"/>
      <c r="Z55" s="30" t="s">
        <v>18</v>
      </c>
      <c r="AA55" s="79" t="s">
        <v>18</v>
      </c>
      <c r="AC55" s="30" t="s">
        <v>18</v>
      </c>
      <c r="AD55" s="79" t="s">
        <v>18</v>
      </c>
      <c r="AF55" s="30" t="s">
        <v>18</v>
      </c>
      <c r="AG55" s="79" t="s">
        <v>18</v>
      </c>
      <c r="AH55" s="30"/>
    </row>
    <row r="56" spans="1:36" ht="15.75" customHeight="1">
      <c r="A56" s="9" t="s">
        <v>55</v>
      </c>
      <c r="B56" s="70" t="s">
        <v>45</v>
      </c>
      <c r="C56" s="70" t="s">
        <v>45</v>
      </c>
      <c r="D56" s="30"/>
      <c r="E56" s="30" t="s">
        <v>18</v>
      </c>
      <c r="F56" s="30" t="s">
        <v>18</v>
      </c>
      <c r="G56" s="30"/>
      <c r="H56" s="30" t="s">
        <v>18</v>
      </c>
      <c r="I56" s="30" t="s">
        <v>18</v>
      </c>
      <c r="J56" s="30"/>
      <c r="K56" s="30" t="s">
        <v>18</v>
      </c>
      <c r="L56" s="30" t="s">
        <v>18</v>
      </c>
      <c r="M56" s="30"/>
      <c r="N56" s="30">
        <v>1</v>
      </c>
      <c r="O56" s="88" t="s">
        <v>16</v>
      </c>
      <c r="P56" s="30"/>
      <c r="Q56" s="30" t="s">
        <v>18</v>
      </c>
      <c r="R56" s="30" t="s">
        <v>18</v>
      </c>
      <c r="S56" s="30"/>
      <c r="T56" s="30">
        <v>67</v>
      </c>
      <c r="U56" s="79">
        <v>1.8093437753173105</v>
      </c>
      <c r="V56" s="30"/>
      <c r="W56" s="30">
        <v>5</v>
      </c>
      <c r="X56" s="79">
        <v>0.12661433274246645</v>
      </c>
      <c r="Y56" s="9"/>
      <c r="Z56" s="30">
        <v>8</v>
      </c>
      <c r="AA56" s="79">
        <v>0.2</v>
      </c>
      <c r="AC56" s="30" t="s">
        <v>18</v>
      </c>
      <c r="AD56" s="79" t="s">
        <v>18</v>
      </c>
      <c r="AF56" s="30" t="s">
        <v>18</v>
      </c>
      <c r="AG56" s="79" t="s">
        <v>18</v>
      </c>
      <c r="AH56" s="30"/>
    </row>
    <row r="57" spans="1:36" ht="15.75" customHeight="1">
      <c r="A57" s="9" t="s">
        <v>56</v>
      </c>
      <c r="B57" s="70" t="s">
        <v>45</v>
      </c>
      <c r="C57" s="70" t="s">
        <v>45</v>
      </c>
      <c r="D57" s="30"/>
      <c r="E57" s="30">
        <v>6</v>
      </c>
      <c r="F57" s="79">
        <v>0.22927015666794037</v>
      </c>
      <c r="G57" s="30"/>
      <c r="H57" s="30">
        <v>6</v>
      </c>
      <c r="I57" s="79">
        <v>0.18709073900841908</v>
      </c>
      <c r="J57" s="30"/>
      <c r="K57" s="30" t="s">
        <v>18</v>
      </c>
      <c r="L57" s="30" t="s">
        <v>18</v>
      </c>
      <c r="M57" s="30"/>
      <c r="N57" s="30">
        <v>4</v>
      </c>
      <c r="O57" s="79">
        <v>0.1011378002528445</v>
      </c>
      <c r="P57" s="30"/>
      <c r="Q57" s="30">
        <v>7</v>
      </c>
      <c r="R57" s="79">
        <v>0.17305315203955501</v>
      </c>
      <c r="S57" s="30"/>
      <c r="T57" s="30">
        <v>1</v>
      </c>
      <c r="U57" s="88" t="s">
        <v>16</v>
      </c>
      <c r="V57" s="30"/>
      <c r="W57" s="30">
        <v>11</v>
      </c>
      <c r="X57" s="79">
        <v>0.2785515320334262</v>
      </c>
      <c r="Y57" s="9"/>
      <c r="Z57" s="30">
        <v>14</v>
      </c>
      <c r="AA57" s="79">
        <v>0.4</v>
      </c>
      <c r="AC57" s="30">
        <v>12</v>
      </c>
      <c r="AD57" s="79">
        <v>0.4</v>
      </c>
      <c r="AF57" s="30">
        <v>10</v>
      </c>
      <c r="AG57" s="79">
        <v>0.3</v>
      </c>
      <c r="AH57" s="30"/>
    </row>
    <row r="58" spans="1:36" ht="15.75" customHeight="1">
      <c r="A58" s="9" t="s">
        <v>57</v>
      </c>
      <c r="B58" s="70" t="s">
        <v>45</v>
      </c>
      <c r="C58" s="70" t="s">
        <v>45</v>
      </c>
      <c r="D58" s="30"/>
      <c r="E58" s="30">
        <v>1</v>
      </c>
      <c r="F58" s="88" t="s">
        <v>16</v>
      </c>
      <c r="G58" s="30"/>
      <c r="H58" s="30" t="s">
        <v>18</v>
      </c>
      <c r="I58" s="30" t="s">
        <v>18</v>
      </c>
      <c r="J58" s="30"/>
      <c r="K58" s="30" t="s">
        <v>18</v>
      </c>
      <c r="L58" s="30" t="s">
        <v>18</v>
      </c>
      <c r="M58" s="30"/>
      <c r="N58" s="30" t="s">
        <v>18</v>
      </c>
      <c r="O58" s="30" t="s">
        <v>18</v>
      </c>
      <c r="P58" s="30"/>
      <c r="Q58" s="30" t="s">
        <v>18</v>
      </c>
      <c r="R58" s="30" t="s">
        <v>18</v>
      </c>
      <c r="S58" s="30"/>
      <c r="T58" s="30" t="s">
        <v>18</v>
      </c>
      <c r="U58" s="30" t="s">
        <v>18</v>
      </c>
      <c r="V58" s="30"/>
      <c r="W58" s="30" t="s">
        <v>18</v>
      </c>
      <c r="X58" s="30" t="s">
        <v>18</v>
      </c>
      <c r="Y58" s="9"/>
      <c r="Z58" s="30">
        <v>1</v>
      </c>
      <c r="AA58" s="79" t="s">
        <v>16</v>
      </c>
      <c r="AC58" s="30" t="s">
        <v>18</v>
      </c>
      <c r="AD58" s="79" t="s">
        <v>18</v>
      </c>
      <c r="AF58" s="30" t="s">
        <v>18</v>
      </c>
      <c r="AG58" s="79" t="s">
        <v>18</v>
      </c>
      <c r="AH58" s="30"/>
    </row>
    <row r="59" spans="1:36" ht="15.75" customHeight="1">
      <c r="A59" s="9" t="s">
        <v>58</v>
      </c>
      <c r="B59" s="70" t="s">
        <v>45</v>
      </c>
      <c r="C59" s="70" t="s">
        <v>45</v>
      </c>
      <c r="D59" s="30"/>
      <c r="E59" s="30">
        <v>3</v>
      </c>
      <c r="F59" s="79">
        <v>0.11463507833397019</v>
      </c>
      <c r="G59" s="30"/>
      <c r="H59" s="30" t="s">
        <v>18</v>
      </c>
      <c r="I59" s="30" t="s">
        <v>18</v>
      </c>
      <c r="J59" s="30"/>
      <c r="K59" s="30" t="s">
        <v>18</v>
      </c>
      <c r="L59" s="30" t="s">
        <v>18</v>
      </c>
      <c r="M59" s="30"/>
      <c r="N59" s="30" t="s">
        <v>18</v>
      </c>
      <c r="O59" s="30" t="s">
        <v>18</v>
      </c>
      <c r="P59" s="30"/>
      <c r="Q59" s="30" t="s">
        <v>18</v>
      </c>
      <c r="R59" s="30" t="s">
        <v>18</v>
      </c>
      <c r="S59" s="30"/>
      <c r="T59" s="30">
        <v>3</v>
      </c>
      <c r="U59" s="79">
        <v>8.1015392924655691E-2</v>
      </c>
      <c r="V59" s="30"/>
      <c r="W59" s="30">
        <v>2</v>
      </c>
      <c r="X59" s="79">
        <v>5.0645733096986577E-2</v>
      </c>
      <c r="Y59" s="9"/>
      <c r="Z59" s="30">
        <v>1</v>
      </c>
      <c r="AA59" s="79" t="s">
        <v>16</v>
      </c>
      <c r="AC59" s="30" t="s">
        <v>18</v>
      </c>
      <c r="AD59" s="79" t="s">
        <v>18</v>
      </c>
      <c r="AF59" s="30" t="s">
        <v>18</v>
      </c>
      <c r="AG59" s="79" t="s">
        <v>18</v>
      </c>
      <c r="AH59" s="30"/>
    </row>
    <row r="60" spans="1:36" ht="15.75" customHeight="1">
      <c r="A60" s="9" t="s">
        <v>59</v>
      </c>
      <c r="B60" s="70" t="s">
        <v>45</v>
      </c>
      <c r="C60" s="70" t="s">
        <v>45</v>
      </c>
      <c r="D60" s="30"/>
      <c r="E60" s="30">
        <v>83</v>
      </c>
      <c r="F60" s="79">
        <v>3.1715705005731754</v>
      </c>
      <c r="G60" s="30"/>
      <c r="H60" s="30">
        <v>138</v>
      </c>
      <c r="I60" s="79">
        <v>4.3030869971936392</v>
      </c>
      <c r="J60" s="30"/>
      <c r="K60" s="30">
        <v>195</v>
      </c>
      <c r="L60" s="79">
        <v>5.320600272851296</v>
      </c>
      <c r="M60" s="30"/>
      <c r="N60" s="30">
        <v>99</v>
      </c>
      <c r="O60" s="79">
        <v>2.5031605562579013</v>
      </c>
      <c r="P60" s="30"/>
      <c r="Q60" s="30">
        <v>49</v>
      </c>
      <c r="R60" s="79">
        <v>1.211372064276885</v>
      </c>
      <c r="S60" s="30"/>
      <c r="T60" s="30">
        <v>61</v>
      </c>
      <c r="U60" s="79">
        <v>1.647312989467999</v>
      </c>
      <c r="V60" s="30"/>
      <c r="W60" s="30">
        <v>171</v>
      </c>
      <c r="X60" s="79">
        <v>4.3302101797923518</v>
      </c>
      <c r="Y60" s="9"/>
      <c r="Z60" s="30">
        <v>69</v>
      </c>
      <c r="AA60" s="79">
        <v>2</v>
      </c>
      <c r="AC60" s="30">
        <v>78</v>
      </c>
      <c r="AD60" s="79">
        <v>2.4</v>
      </c>
      <c r="AF60" s="30">
        <v>122</v>
      </c>
      <c r="AG60" s="79">
        <v>3.3</v>
      </c>
      <c r="AH60" s="30"/>
    </row>
    <row r="61" spans="1:36" ht="15.75" customHeight="1">
      <c r="A61" s="9" t="s">
        <v>60</v>
      </c>
      <c r="B61" s="70" t="s">
        <v>45</v>
      </c>
      <c r="C61" s="70" t="s">
        <v>45</v>
      </c>
      <c r="D61" s="30"/>
      <c r="E61" s="30">
        <v>628</v>
      </c>
      <c r="F61" s="79">
        <v>23.99694306457776</v>
      </c>
      <c r="G61" s="30"/>
      <c r="H61" s="30">
        <v>725</v>
      </c>
      <c r="I61" s="79">
        <v>22.606797630183973</v>
      </c>
      <c r="J61" s="30"/>
      <c r="K61" s="30">
        <v>1169</v>
      </c>
      <c r="L61" s="79">
        <v>31.896316507503407</v>
      </c>
      <c r="M61" s="30"/>
      <c r="N61" s="30">
        <v>1236</v>
      </c>
      <c r="O61" s="79">
        <v>31.251580278128948</v>
      </c>
      <c r="P61" s="30"/>
      <c r="Q61" s="30">
        <v>1389</v>
      </c>
      <c r="R61" s="79">
        <v>34.338689740420271</v>
      </c>
      <c r="S61" s="30"/>
      <c r="T61" s="30">
        <v>1333</v>
      </c>
      <c r="U61" s="79">
        <v>35.997839589522009</v>
      </c>
      <c r="V61" s="30"/>
      <c r="W61" s="30">
        <v>1055</v>
      </c>
      <c r="X61" s="79">
        <v>26.715624208660422</v>
      </c>
      <c r="Y61" s="9"/>
      <c r="Z61" s="30">
        <v>468</v>
      </c>
      <c r="AA61" s="79">
        <v>13.6</v>
      </c>
      <c r="AC61" s="30">
        <v>206</v>
      </c>
      <c r="AD61" s="79">
        <v>6.4</v>
      </c>
      <c r="AF61" s="30">
        <v>310</v>
      </c>
      <c r="AG61" s="79">
        <v>8.3000000000000007</v>
      </c>
      <c r="AH61" s="30"/>
    </row>
    <row r="62" spans="1:36" ht="15.75" customHeight="1">
      <c r="A62" s="9" t="s">
        <v>61</v>
      </c>
      <c r="B62" s="70" t="s">
        <v>45</v>
      </c>
      <c r="C62" s="70" t="s">
        <v>45</v>
      </c>
      <c r="D62" s="30"/>
      <c r="E62" s="30">
        <v>6</v>
      </c>
      <c r="F62" s="79">
        <v>0.22927015666794037</v>
      </c>
      <c r="G62" s="30"/>
      <c r="H62" s="30">
        <v>8</v>
      </c>
      <c r="I62" s="79">
        <v>0.24945431867789211</v>
      </c>
      <c r="J62" s="30"/>
      <c r="K62" s="30">
        <v>7</v>
      </c>
      <c r="L62" s="79">
        <v>0.19099590723055934</v>
      </c>
      <c r="M62" s="30"/>
      <c r="N62" s="30">
        <v>4</v>
      </c>
      <c r="O62" s="79">
        <v>0.1011378002528445</v>
      </c>
      <c r="P62" s="30"/>
      <c r="Q62" s="30">
        <v>6</v>
      </c>
      <c r="R62" s="79">
        <v>0.14833127317676142</v>
      </c>
      <c r="S62" s="30"/>
      <c r="T62" s="30">
        <v>3</v>
      </c>
      <c r="U62" s="79">
        <v>8.1015392924655691E-2</v>
      </c>
      <c r="V62" s="30"/>
      <c r="W62" s="30">
        <v>10</v>
      </c>
      <c r="X62" s="79">
        <v>0.25322866548493289</v>
      </c>
      <c r="Y62" s="9"/>
      <c r="Z62" s="30">
        <v>9</v>
      </c>
      <c r="AA62" s="79">
        <v>0.3</v>
      </c>
      <c r="AC62" s="30" t="s">
        <v>18</v>
      </c>
      <c r="AD62" s="79" t="s">
        <v>18</v>
      </c>
      <c r="AF62" s="30" t="s">
        <v>18</v>
      </c>
      <c r="AG62" s="79" t="s">
        <v>18</v>
      </c>
      <c r="AH62" s="30"/>
    </row>
    <row r="63" spans="1:36" ht="15.75" customHeight="1">
      <c r="A63" s="61" t="s">
        <v>62</v>
      </c>
      <c r="B63" s="90" t="s">
        <v>45</v>
      </c>
      <c r="C63" s="90" t="s">
        <v>45</v>
      </c>
      <c r="D63" s="83"/>
      <c r="E63" s="83" t="s">
        <v>18</v>
      </c>
      <c r="F63" s="83" t="s">
        <v>18</v>
      </c>
      <c r="G63" s="83"/>
      <c r="H63" s="83" t="s">
        <v>18</v>
      </c>
      <c r="I63" s="83" t="s">
        <v>18</v>
      </c>
      <c r="J63" s="83"/>
      <c r="K63" s="83">
        <v>1</v>
      </c>
      <c r="L63" s="91" t="s">
        <v>16</v>
      </c>
      <c r="M63" s="83"/>
      <c r="N63" s="83">
        <v>3</v>
      </c>
      <c r="O63" s="84">
        <v>7.5853350189633378E-2</v>
      </c>
      <c r="P63" s="83"/>
      <c r="Q63" s="83">
        <v>7</v>
      </c>
      <c r="R63" s="84">
        <v>0.17305315203955501</v>
      </c>
      <c r="S63" s="83"/>
      <c r="T63" s="83" t="s">
        <v>18</v>
      </c>
      <c r="U63" s="83" t="s">
        <v>18</v>
      </c>
      <c r="V63" s="83"/>
      <c r="W63" s="83" t="s">
        <v>18</v>
      </c>
      <c r="X63" s="83" t="s">
        <v>18</v>
      </c>
      <c r="Y63" s="61"/>
      <c r="Z63" s="83" t="s">
        <v>18</v>
      </c>
      <c r="AA63" s="84" t="s">
        <v>18</v>
      </c>
      <c r="AB63" s="109"/>
      <c r="AC63" s="83" t="s">
        <v>18</v>
      </c>
      <c r="AD63" s="84" t="s">
        <v>18</v>
      </c>
      <c r="AE63" s="109"/>
      <c r="AF63" s="83" t="s">
        <v>18</v>
      </c>
      <c r="AG63" s="84" t="s">
        <v>18</v>
      </c>
      <c r="AH63" s="83"/>
    </row>
    <row r="64" spans="1:36" ht="15.75" customHeight="1">
      <c r="AB64" s="112"/>
      <c r="AE64" s="112"/>
    </row>
    <row r="65" spans="1:27" ht="28.5" customHeight="1">
      <c r="A65" s="114" t="s">
        <v>63</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row>
    <row r="66" spans="1:27" ht="15.75" customHeight="1">
      <c r="A66" s="21" t="s">
        <v>7</v>
      </c>
    </row>
    <row r="67" spans="1:27" ht="15.75" customHeight="1">
      <c r="A67" s="21" t="s">
        <v>8</v>
      </c>
    </row>
    <row r="68" spans="1:27" ht="18.75" customHeight="1"/>
    <row r="69" spans="1:27" ht="15.75" customHeight="1">
      <c r="A69" s="9" t="s">
        <v>64</v>
      </c>
    </row>
    <row r="70" spans="1:27" ht="15.75" customHeight="1"/>
    <row r="71" spans="1:27" ht="15.75" customHeight="1">
      <c r="B71" s="33"/>
      <c r="C71" s="33"/>
      <c r="D71" s="33"/>
      <c r="E71" s="33"/>
      <c r="F71" s="33"/>
      <c r="G71" s="33"/>
      <c r="H71" s="33"/>
      <c r="I71" s="33"/>
      <c r="J71" s="33"/>
      <c r="K71" s="33"/>
      <c r="L71" s="33"/>
      <c r="M71" s="33"/>
      <c r="N71" s="33"/>
    </row>
    <row r="72" spans="1:27" ht="15.75" customHeight="1">
      <c r="B72" s="34"/>
      <c r="C72" s="34"/>
      <c r="D72" s="33"/>
      <c r="E72" s="34"/>
      <c r="F72" s="34"/>
      <c r="G72" s="33"/>
      <c r="H72" s="34"/>
      <c r="I72" s="34"/>
      <c r="J72" s="33"/>
      <c r="K72" s="33"/>
      <c r="L72" s="34"/>
      <c r="M72" s="34"/>
      <c r="N72" s="34"/>
    </row>
    <row r="73" spans="1:27" ht="15.75" customHeight="1"/>
    <row r="74" spans="1:27" ht="15.75" customHeight="1"/>
    <row r="75" spans="1:27" ht="15.75" customHeight="1"/>
    <row r="76" spans="1:27" ht="15.75" customHeight="1"/>
    <row r="77" spans="1:27" ht="15.75" customHeight="1"/>
    <row r="78" spans="1:27" ht="15.75" customHeight="1"/>
    <row r="79" spans="1:27" ht="15.75" customHeight="1"/>
    <row r="80" spans="1: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8">
    <mergeCell ref="AF20:AG20"/>
    <mergeCell ref="X3:Y3"/>
    <mergeCell ref="AA3:AB3"/>
    <mergeCell ref="C3:D3"/>
    <mergeCell ref="F3:G3"/>
    <mergeCell ref="I3:J3"/>
    <mergeCell ref="L3:M3"/>
    <mergeCell ref="O3:P3"/>
    <mergeCell ref="R3:S3"/>
    <mergeCell ref="U3:V3"/>
    <mergeCell ref="AA5:AB5"/>
    <mergeCell ref="R5:S5"/>
    <mergeCell ref="R6:S6"/>
    <mergeCell ref="R8:S8"/>
    <mergeCell ref="U8:V8"/>
    <mergeCell ref="X8:Y8"/>
    <mergeCell ref="AA8:AB8"/>
    <mergeCell ref="U6:V6"/>
    <mergeCell ref="X6:Y6"/>
    <mergeCell ref="AA6:AB6"/>
    <mergeCell ref="U5:V5"/>
    <mergeCell ref="C6:D6"/>
    <mergeCell ref="I6:J6"/>
    <mergeCell ref="O6:P6"/>
    <mergeCell ref="F5:G5"/>
    <mergeCell ref="F6:G6"/>
    <mergeCell ref="C8:D8"/>
    <mergeCell ref="F8:G8"/>
    <mergeCell ref="I8:J8"/>
    <mergeCell ref="X5:Y5"/>
    <mergeCell ref="L5:M5"/>
    <mergeCell ref="L6:M6"/>
    <mergeCell ref="L8:M8"/>
    <mergeCell ref="O8:P8"/>
    <mergeCell ref="C5:D5"/>
    <mergeCell ref="I5:J5"/>
    <mergeCell ref="O5:P5"/>
    <mergeCell ref="U10:V10"/>
    <mergeCell ref="X10:Y10"/>
    <mergeCell ref="AA10:AB10"/>
    <mergeCell ref="C9:D9"/>
    <mergeCell ref="C10:D10"/>
    <mergeCell ref="F10:G10"/>
    <mergeCell ref="I10:J10"/>
    <mergeCell ref="L10:M10"/>
    <mergeCell ref="O10:P10"/>
    <mergeCell ref="R10:S10"/>
    <mergeCell ref="F9:G9"/>
    <mergeCell ref="I9:J9"/>
    <mergeCell ref="AA9:AB9"/>
    <mergeCell ref="U9:V9"/>
    <mergeCell ref="X9:Y9"/>
    <mergeCell ref="L9:M9"/>
    <mergeCell ref="O9:P9"/>
    <mergeCell ref="R9:S9"/>
    <mergeCell ref="C14:D14"/>
    <mergeCell ref="C15:D15"/>
    <mergeCell ref="I15:J15"/>
    <mergeCell ref="F14:G14"/>
    <mergeCell ref="F15:G15"/>
    <mergeCell ref="I14:J14"/>
    <mergeCell ref="X12:Y12"/>
    <mergeCell ref="AA12:AB12"/>
    <mergeCell ref="F12:G12"/>
    <mergeCell ref="L12:M12"/>
    <mergeCell ref="R12:S12"/>
    <mergeCell ref="R13:S13"/>
    <mergeCell ref="U13:V13"/>
    <mergeCell ref="X13:Y13"/>
    <mergeCell ref="A65:AA65"/>
    <mergeCell ref="H20:I20"/>
    <mergeCell ref="J20:J21"/>
    <mergeCell ref="K20:L20"/>
    <mergeCell ref="M20:M21"/>
    <mergeCell ref="N20:O20"/>
    <mergeCell ref="P20:P21"/>
    <mergeCell ref="S20:S21"/>
    <mergeCell ref="AC20:AD20"/>
    <mergeCell ref="A20:A21"/>
    <mergeCell ref="B20:C20"/>
    <mergeCell ref="D20:D21"/>
    <mergeCell ref="E20:F20"/>
    <mergeCell ref="G20:G21"/>
    <mergeCell ref="Q20:R20"/>
    <mergeCell ref="T20:U20"/>
    <mergeCell ref="W20:X20"/>
    <mergeCell ref="Z20:AA20"/>
    <mergeCell ref="V20:V21"/>
    <mergeCell ref="X16:Y16"/>
    <mergeCell ref="AA16:AB16"/>
    <mergeCell ref="C16:D16"/>
    <mergeCell ref="F16:G16"/>
    <mergeCell ref="I16:J16"/>
    <mergeCell ref="L16:M16"/>
    <mergeCell ref="O16:P16"/>
    <mergeCell ref="R16:S16"/>
    <mergeCell ref="U16:V16"/>
    <mergeCell ref="AA13:AB13"/>
    <mergeCell ref="C11:D11"/>
    <mergeCell ref="I11:J11"/>
    <mergeCell ref="O11:P11"/>
    <mergeCell ref="U11:V11"/>
    <mergeCell ref="I12:J12"/>
    <mergeCell ref="O12:P12"/>
    <mergeCell ref="U12:V12"/>
    <mergeCell ref="I13:J13"/>
    <mergeCell ref="O13:P13"/>
    <mergeCell ref="X11:Y11"/>
    <mergeCell ref="AA11:AB11"/>
    <mergeCell ref="F11:G11"/>
    <mergeCell ref="L11:M11"/>
    <mergeCell ref="R11:S11"/>
    <mergeCell ref="C12:D12"/>
    <mergeCell ref="C13:D13"/>
    <mergeCell ref="F13:G13"/>
    <mergeCell ref="L13:M13"/>
    <mergeCell ref="O14:P14"/>
    <mergeCell ref="R14:S14"/>
    <mergeCell ref="U14:V14"/>
    <mergeCell ref="X14:Y14"/>
    <mergeCell ref="AA14:AB14"/>
    <mergeCell ref="L14:M14"/>
    <mergeCell ref="L15:M15"/>
    <mergeCell ref="O15:P15"/>
    <mergeCell ref="R15:S15"/>
    <mergeCell ref="U15:V15"/>
    <mergeCell ref="X15:Y15"/>
    <mergeCell ref="AA15:AB15"/>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000"/>
  <sheetViews>
    <sheetView showGridLines="0" topLeftCell="F15" workbookViewId="0">
      <selection activeCell="AJ30" sqref="AJ30"/>
    </sheetView>
  </sheetViews>
  <sheetFormatPr defaultColWidth="14.42578125" defaultRowHeight="15" customHeight="1"/>
  <cols>
    <col min="1" max="1" width="38.7109375" customWidth="1"/>
    <col min="2" max="2" width="8.7109375" customWidth="1"/>
    <col min="3" max="3" width="8" customWidth="1"/>
    <col min="4" max="4" width="2" customWidth="1"/>
    <col min="5" max="5" width="8.7109375" customWidth="1"/>
    <col min="6" max="6" width="6.42578125" customWidth="1"/>
    <col min="7" max="7" width="2.28515625" customWidth="1"/>
    <col min="8" max="8" width="8.7109375" customWidth="1"/>
    <col min="9" max="9" width="7.85546875" customWidth="1"/>
    <col min="10" max="10" width="2.28515625" customWidth="1"/>
    <col min="11" max="11" width="8.7109375" customWidth="1"/>
    <col min="12" max="12" width="6.42578125" customWidth="1"/>
    <col min="13" max="13" width="2.28515625" customWidth="1"/>
    <col min="14" max="14" width="8.7109375" customWidth="1"/>
    <col min="15" max="15" width="6.140625" customWidth="1"/>
    <col min="16" max="16" width="2.85546875" customWidth="1"/>
    <col min="17" max="17" width="7.42578125" customWidth="1"/>
    <col min="18" max="18" width="6.85546875" customWidth="1"/>
    <col min="19" max="19" width="2.42578125" customWidth="1"/>
    <col min="20" max="20" width="8.7109375" customWidth="1"/>
    <col min="21" max="21" width="6.5703125" customWidth="1"/>
    <col min="22" max="22" width="2.28515625" customWidth="1"/>
    <col min="23" max="23" width="7.5703125" customWidth="1"/>
    <col min="24" max="24" width="7.140625" customWidth="1"/>
    <col min="25" max="25" width="1.7109375" customWidth="1"/>
    <col min="26" max="26" width="7.42578125" customWidth="1"/>
    <col min="27" max="27" width="6.140625" customWidth="1"/>
    <col min="28" max="28" width="1.7109375" customWidth="1"/>
    <col min="29" max="29" width="7.42578125" customWidth="1"/>
    <col min="30" max="30" width="6.140625" customWidth="1"/>
    <col min="31" max="31" width="2.5703125" customWidth="1"/>
    <col min="32" max="32" width="8" customWidth="1"/>
    <col min="33" max="33" width="5.85546875" customWidth="1"/>
    <col min="34" max="34" width="2.7109375" customWidth="1"/>
    <col min="35" max="35" width="8" customWidth="1"/>
    <col min="36" max="36" width="10.7109375" customWidth="1"/>
  </cols>
  <sheetData>
    <row r="1" spans="1:36">
      <c r="A1" s="5" t="s">
        <v>67</v>
      </c>
    </row>
    <row r="2" spans="1:36">
      <c r="A2" s="7"/>
    </row>
    <row r="3" spans="1:36" ht="20.25" customHeight="1">
      <c r="A3" s="56" t="s">
        <v>10</v>
      </c>
      <c r="B3" s="56">
        <v>1999</v>
      </c>
      <c r="C3" s="116">
        <v>2000</v>
      </c>
      <c r="D3" s="129"/>
      <c r="E3" s="56">
        <v>2001</v>
      </c>
      <c r="F3" s="116">
        <v>2002</v>
      </c>
      <c r="G3" s="129"/>
      <c r="H3" s="56">
        <v>2003</v>
      </c>
      <c r="I3" s="116">
        <v>2004</v>
      </c>
      <c r="J3" s="129"/>
      <c r="K3" s="56">
        <v>2005</v>
      </c>
      <c r="L3" s="116">
        <v>2006</v>
      </c>
      <c r="M3" s="129"/>
      <c r="N3" s="56">
        <v>2007</v>
      </c>
      <c r="O3" s="116">
        <v>2008</v>
      </c>
      <c r="P3" s="129"/>
      <c r="Q3" s="56">
        <v>2009</v>
      </c>
      <c r="R3" s="116">
        <v>2010</v>
      </c>
      <c r="S3" s="129"/>
      <c r="T3" s="56">
        <v>2011</v>
      </c>
      <c r="U3" s="116">
        <v>2012</v>
      </c>
      <c r="V3" s="129"/>
      <c r="W3" s="56">
        <v>2013</v>
      </c>
      <c r="X3" s="125"/>
      <c r="Y3" s="128"/>
      <c r="Z3" s="24"/>
      <c r="AA3" s="125"/>
      <c r="AB3" s="128"/>
      <c r="AC3" s="24"/>
      <c r="AD3" s="24"/>
      <c r="AE3" s="24"/>
      <c r="AF3" s="24"/>
      <c r="AG3" s="24"/>
      <c r="AI3" s="24"/>
      <c r="AJ3" s="37"/>
    </row>
    <row r="4" spans="1:36">
      <c r="A4" s="9"/>
      <c r="B4" s="9"/>
      <c r="C4" s="9"/>
      <c r="E4" s="9"/>
      <c r="F4" s="9"/>
      <c r="H4" s="9"/>
      <c r="I4" s="9"/>
      <c r="K4" s="9"/>
      <c r="L4" s="9"/>
      <c r="N4" s="9"/>
      <c r="O4" s="9"/>
      <c r="Q4" s="9"/>
      <c r="R4" s="9"/>
      <c r="T4" s="9"/>
      <c r="U4" s="9"/>
      <c r="W4" s="9"/>
      <c r="X4" s="9"/>
      <c r="Y4" s="12"/>
      <c r="Z4" s="9"/>
      <c r="AA4" s="9"/>
      <c r="AB4" s="12"/>
      <c r="AC4" s="9"/>
      <c r="AD4" s="9"/>
      <c r="AE4" s="12"/>
      <c r="AF4" s="9"/>
      <c r="AG4" s="9"/>
      <c r="AH4" s="12"/>
      <c r="AI4" s="12"/>
      <c r="AJ4" s="12"/>
    </row>
    <row r="5" spans="1:36">
      <c r="A5" s="13" t="s">
        <v>11</v>
      </c>
      <c r="B5" s="14">
        <v>1063</v>
      </c>
      <c r="C5" s="121">
        <v>1091</v>
      </c>
      <c r="D5" s="128"/>
      <c r="E5" s="14">
        <v>1102</v>
      </c>
      <c r="F5" s="121">
        <v>981</v>
      </c>
      <c r="G5" s="128"/>
      <c r="H5" s="14">
        <v>1710</v>
      </c>
      <c r="I5" s="121">
        <v>1572</v>
      </c>
      <c r="J5" s="128"/>
      <c r="K5" s="14">
        <v>1617</v>
      </c>
      <c r="L5" s="121">
        <v>2072</v>
      </c>
      <c r="M5" s="128"/>
      <c r="N5" s="14">
        <v>1459</v>
      </c>
      <c r="O5" s="121">
        <v>2250</v>
      </c>
      <c r="P5" s="128"/>
      <c r="Q5" s="14">
        <v>2347</v>
      </c>
      <c r="R5" s="121">
        <v>2011</v>
      </c>
      <c r="S5" s="128"/>
      <c r="T5" s="14">
        <v>1869</v>
      </c>
      <c r="U5" s="121">
        <v>2233</v>
      </c>
      <c r="V5" s="128"/>
      <c r="W5" s="14">
        <v>3000</v>
      </c>
      <c r="X5" s="121"/>
      <c r="Y5" s="128"/>
      <c r="Z5" s="14"/>
      <c r="AA5" s="121"/>
      <c r="AB5" s="128"/>
      <c r="AC5" s="14"/>
      <c r="AD5" s="14"/>
      <c r="AE5" s="14"/>
      <c r="AF5" s="14"/>
      <c r="AG5" s="14"/>
      <c r="AI5" s="14"/>
      <c r="AJ5" s="15"/>
    </row>
    <row r="6" spans="1:36">
      <c r="A6" s="9" t="s">
        <v>12</v>
      </c>
      <c r="B6" s="16">
        <v>100</v>
      </c>
      <c r="C6" s="126">
        <v>100</v>
      </c>
      <c r="D6" s="128"/>
      <c r="E6" s="16">
        <v>100</v>
      </c>
      <c r="F6" s="131">
        <v>100</v>
      </c>
      <c r="G6" s="128"/>
      <c r="H6" s="16">
        <v>100</v>
      </c>
      <c r="I6" s="131">
        <v>100</v>
      </c>
      <c r="J6" s="128"/>
      <c r="K6" s="16">
        <v>100</v>
      </c>
      <c r="L6" s="131">
        <v>100</v>
      </c>
      <c r="M6" s="128"/>
      <c r="N6" s="16">
        <v>100</v>
      </c>
      <c r="O6" s="131">
        <v>100</v>
      </c>
      <c r="P6" s="128"/>
      <c r="Q6" s="16">
        <v>100</v>
      </c>
      <c r="R6" s="131">
        <v>100</v>
      </c>
      <c r="S6" s="128"/>
      <c r="T6" s="16">
        <v>100</v>
      </c>
      <c r="U6" s="131">
        <v>100</v>
      </c>
      <c r="V6" s="128"/>
      <c r="W6" s="16">
        <v>100</v>
      </c>
      <c r="X6" s="131"/>
      <c r="Y6" s="128"/>
      <c r="Z6" s="16"/>
      <c r="AA6" s="131"/>
      <c r="AB6" s="128"/>
      <c r="AC6" s="16"/>
      <c r="AD6" s="16"/>
      <c r="AE6" s="16"/>
      <c r="AF6" s="16"/>
      <c r="AG6" s="16"/>
      <c r="AI6" s="16"/>
      <c r="AJ6" s="8"/>
    </row>
    <row r="7" spans="1:36" ht="15" customHeight="1">
      <c r="X7" s="12"/>
      <c r="Y7" s="12"/>
      <c r="Z7" s="12"/>
      <c r="AA7" s="12"/>
      <c r="AB7" s="12"/>
      <c r="AC7" s="12"/>
      <c r="AD7" s="12"/>
      <c r="AE7" s="12"/>
      <c r="AF7" s="12"/>
      <c r="AG7" s="12"/>
      <c r="AH7" s="12"/>
      <c r="AI7" s="12"/>
      <c r="AJ7" s="12"/>
    </row>
    <row r="8" spans="1:36">
      <c r="A8" s="9" t="s">
        <v>13</v>
      </c>
      <c r="B8" s="18">
        <v>1.6</v>
      </c>
      <c r="C8" s="115">
        <v>2.2000000000000002</v>
      </c>
      <c r="D8" s="128"/>
      <c r="E8" s="35">
        <v>2.2000000000000002</v>
      </c>
      <c r="F8" s="115">
        <v>1.3</v>
      </c>
      <c r="G8" s="128"/>
      <c r="H8" s="18">
        <v>0.8</v>
      </c>
      <c r="I8" s="115">
        <v>1.5</v>
      </c>
      <c r="J8" s="128"/>
      <c r="K8" s="18">
        <v>0.4</v>
      </c>
      <c r="L8" s="115">
        <v>0.9</v>
      </c>
      <c r="M8" s="128"/>
      <c r="N8" s="18">
        <v>1.3</v>
      </c>
      <c r="O8" s="115">
        <v>1.6</v>
      </c>
      <c r="P8" s="128"/>
      <c r="Q8" s="18">
        <v>1.1000000000000001</v>
      </c>
      <c r="R8" s="115">
        <v>1.9</v>
      </c>
      <c r="S8" s="128"/>
      <c r="T8" s="18">
        <v>2.4</v>
      </c>
      <c r="U8" s="115">
        <v>2.8</v>
      </c>
      <c r="V8" s="128"/>
      <c r="W8" s="18">
        <v>2.2999999999999998</v>
      </c>
      <c r="X8" s="115"/>
      <c r="Y8" s="128"/>
      <c r="Z8" s="18"/>
      <c r="AA8" s="115"/>
      <c r="AB8" s="128"/>
      <c r="AC8" s="18"/>
      <c r="AD8" s="18"/>
      <c r="AE8" s="18"/>
      <c r="AF8" s="18"/>
      <c r="AG8" s="18"/>
      <c r="AI8" s="18"/>
      <c r="AJ8" s="8"/>
    </row>
    <row r="9" spans="1:36">
      <c r="A9" s="9" t="s">
        <v>14</v>
      </c>
      <c r="B9" s="18">
        <v>12.2</v>
      </c>
      <c r="C9" s="115">
        <v>14</v>
      </c>
      <c r="D9" s="128"/>
      <c r="E9" s="35">
        <v>10.199999999999999</v>
      </c>
      <c r="F9" s="115">
        <v>8.4</v>
      </c>
      <c r="G9" s="128"/>
      <c r="H9" s="18">
        <v>7.5</v>
      </c>
      <c r="I9" s="115">
        <v>9.3000000000000007</v>
      </c>
      <c r="J9" s="128"/>
      <c r="K9" s="18">
        <v>7.1</v>
      </c>
      <c r="L9" s="115">
        <v>7.5</v>
      </c>
      <c r="M9" s="128"/>
      <c r="N9" s="18">
        <v>13.8</v>
      </c>
      <c r="O9" s="115">
        <v>8.3000000000000007</v>
      </c>
      <c r="P9" s="128"/>
      <c r="Q9" s="18">
        <v>7.6</v>
      </c>
      <c r="R9" s="115">
        <v>7</v>
      </c>
      <c r="S9" s="128"/>
      <c r="T9" s="18">
        <v>8.5</v>
      </c>
      <c r="U9" s="115">
        <v>9.6</v>
      </c>
      <c r="V9" s="128"/>
      <c r="W9" s="18">
        <v>7.7</v>
      </c>
      <c r="X9" s="115"/>
      <c r="Y9" s="128"/>
      <c r="Z9" s="18"/>
      <c r="AA9" s="115"/>
      <c r="AB9" s="128"/>
      <c r="AC9" s="18"/>
      <c r="AD9" s="18"/>
      <c r="AE9" s="18"/>
      <c r="AF9" s="18"/>
      <c r="AG9" s="18"/>
      <c r="AI9" s="18"/>
      <c r="AJ9" s="8"/>
    </row>
    <row r="10" spans="1:36">
      <c r="A10" s="9" t="s">
        <v>15</v>
      </c>
      <c r="B10" s="18" t="s">
        <v>18</v>
      </c>
      <c r="C10" s="115" t="s">
        <v>18</v>
      </c>
      <c r="D10" s="128"/>
      <c r="E10" s="18" t="s">
        <v>18</v>
      </c>
      <c r="F10" s="115">
        <v>0.1</v>
      </c>
      <c r="G10" s="128"/>
      <c r="H10" s="18" t="s">
        <v>18</v>
      </c>
      <c r="I10" s="115" t="s">
        <v>18</v>
      </c>
      <c r="J10" s="128"/>
      <c r="K10" s="18">
        <v>0.1</v>
      </c>
      <c r="L10" s="115" t="s">
        <v>18</v>
      </c>
      <c r="M10" s="128"/>
      <c r="N10" s="18">
        <v>0.4</v>
      </c>
      <c r="O10" s="115" t="s">
        <v>18</v>
      </c>
      <c r="P10" s="128"/>
      <c r="Q10" s="18" t="s">
        <v>18</v>
      </c>
      <c r="R10" s="115" t="s">
        <v>18</v>
      </c>
      <c r="S10" s="128"/>
      <c r="T10" s="18" t="s">
        <v>18</v>
      </c>
      <c r="U10" s="115" t="s">
        <v>18</v>
      </c>
      <c r="V10" s="128"/>
      <c r="W10" s="18" t="s">
        <v>18</v>
      </c>
      <c r="X10" s="115"/>
      <c r="Y10" s="128"/>
      <c r="Z10" s="18"/>
      <c r="AA10" s="115"/>
      <c r="AB10" s="128"/>
      <c r="AC10" s="18"/>
      <c r="AD10" s="18"/>
      <c r="AE10" s="18"/>
      <c r="AF10" s="18"/>
      <c r="AG10" s="18"/>
      <c r="AI10" s="18"/>
      <c r="AJ10" s="8"/>
    </row>
    <row r="11" spans="1:36">
      <c r="A11" s="9" t="s">
        <v>17</v>
      </c>
      <c r="B11" s="18">
        <v>0.3</v>
      </c>
      <c r="C11" s="115">
        <v>0.4</v>
      </c>
      <c r="D11" s="128"/>
      <c r="E11" s="35">
        <v>0.5</v>
      </c>
      <c r="F11" s="115" t="s">
        <v>18</v>
      </c>
      <c r="G11" s="128"/>
      <c r="H11" s="18">
        <v>0.1</v>
      </c>
      <c r="I11" s="115">
        <v>0.5</v>
      </c>
      <c r="J11" s="128"/>
      <c r="K11" s="18" t="s">
        <v>18</v>
      </c>
      <c r="L11" s="115">
        <v>0.3</v>
      </c>
      <c r="M11" s="128"/>
      <c r="N11" s="18" t="s">
        <v>18</v>
      </c>
      <c r="O11" s="115">
        <v>0.2</v>
      </c>
      <c r="P11" s="128"/>
      <c r="Q11" s="18">
        <v>0.1</v>
      </c>
      <c r="R11" s="115">
        <v>0.1</v>
      </c>
      <c r="S11" s="128"/>
      <c r="T11" s="18">
        <v>0.1</v>
      </c>
      <c r="U11" s="115">
        <v>0.1</v>
      </c>
      <c r="V11" s="128"/>
      <c r="W11" s="18" t="s">
        <v>16</v>
      </c>
      <c r="X11" s="115"/>
      <c r="Y11" s="128"/>
      <c r="Z11" s="18"/>
      <c r="AA11" s="115"/>
      <c r="AB11" s="128"/>
      <c r="AC11" s="18"/>
      <c r="AD11" s="18"/>
      <c r="AE11" s="18"/>
      <c r="AF11" s="18"/>
      <c r="AG11" s="18"/>
      <c r="AI11" s="18"/>
      <c r="AJ11" s="8"/>
    </row>
    <row r="12" spans="1:36">
      <c r="A12" s="9" t="s">
        <v>19</v>
      </c>
      <c r="B12" s="18">
        <v>0.6</v>
      </c>
      <c r="C12" s="115">
        <v>1</v>
      </c>
      <c r="D12" s="128"/>
      <c r="E12" s="35">
        <v>0.9</v>
      </c>
      <c r="F12" s="115">
        <v>1.2</v>
      </c>
      <c r="G12" s="128"/>
      <c r="H12" s="18">
        <v>1.4</v>
      </c>
      <c r="I12" s="115">
        <v>0.1</v>
      </c>
      <c r="J12" s="128"/>
      <c r="K12" s="18">
        <v>0.1</v>
      </c>
      <c r="L12" s="115">
        <v>0.2</v>
      </c>
      <c r="M12" s="128"/>
      <c r="N12" s="18">
        <v>0.3</v>
      </c>
      <c r="O12" s="115" t="s">
        <v>18</v>
      </c>
      <c r="P12" s="128"/>
      <c r="Q12" s="18">
        <v>0.2</v>
      </c>
      <c r="R12" s="115" t="s">
        <v>16</v>
      </c>
      <c r="S12" s="128"/>
      <c r="T12" s="18" t="s">
        <v>18</v>
      </c>
      <c r="U12" s="115" t="s">
        <v>16</v>
      </c>
      <c r="V12" s="128"/>
      <c r="W12" s="18" t="s">
        <v>16</v>
      </c>
      <c r="X12" s="115"/>
      <c r="Y12" s="128"/>
      <c r="Z12" s="17"/>
      <c r="AA12" s="115"/>
      <c r="AB12" s="128"/>
      <c r="AC12" s="17"/>
      <c r="AD12" s="18"/>
      <c r="AE12" s="18"/>
      <c r="AF12" s="17"/>
      <c r="AG12" s="18"/>
      <c r="AI12" s="18"/>
      <c r="AJ12" s="8"/>
    </row>
    <row r="13" spans="1:36">
      <c r="A13" s="9" t="s">
        <v>20</v>
      </c>
      <c r="B13" s="18">
        <v>65.2</v>
      </c>
      <c r="C13" s="115">
        <v>59.6</v>
      </c>
      <c r="D13" s="128"/>
      <c r="E13" s="35">
        <v>71.099999999999994</v>
      </c>
      <c r="F13" s="115">
        <v>73.400000000000006</v>
      </c>
      <c r="G13" s="128"/>
      <c r="H13" s="18">
        <v>76</v>
      </c>
      <c r="I13" s="115">
        <v>76.7</v>
      </c>
      <c r="J13" s="128"/>
      <c r="K13" s="18">
        <v>80.8</v>
      </c>
      <c r="L13" s="115">
        <v>78.3</v>
      </c>
      <c r="M13" s="128"/>
      <c r="N13" s="18">
        <v>67.599999999999994</v>
      </c>
      <c r="O13" s="115">
        <v>72.2</v>
      </c>
      <c r="P13" s="128"/>
      <c r="Q13" s="18">
        <v>73.099999999999994</v>
      </c>
      <c r="R13" s="115">
        <v>70.7</v>
      </c>
      <c r="S13" s="128"/>
      <c r="T13" s="18">
        <v>62.5</v>
      </c>
      <c r="U13" s="115">
        <v>59.6</v>
      </c>
      <c r="V13" s="128"/>
      <c r="W13" s="18">
        <v>57.1</v>
      </c>
      <c r="X13" s="115"/>
      <c r="Y13" s="128"/>
      <c r="Z13" s="18"/>
      <c r="AA13" s="115"/>
      <c r="AB13" s="128"/>
      <c r="AC13" s="18"/>
      <c r="AD13" s="18"/>
      <c r="AE13" s="18"/>
      <c r="AF13" s="18"/>
      <c r="AG13" s="18"/>
      <c r="AI13" s="18"/>
      <c r="AJ13" s="8"/>
    </row>
    <row r="14" spans="1:36">
      <c r="A14" s="19" t="s">
        <v>21</v>
      </c>
      <c r="B14" s="38">
        <v>6.5</v>
      </c>
      <c r="C14" s="115">
        <v>7.5</v>
      </c>
      <c r="D14" s="128"/>
      <c r="E14" s="35">
        <v>5.0999999999999996</v>
      </c>
      <c r="F14" s="115">
        <v>2.7</v>
      </c>
      <c r="G14" s="128"/>
      <c r="H14" s="18">
        <v>2.5</v>
      </c>
      <c r="I14" s="115">
        <v>0.7</v>
      </c>
      <c r="J14" s="128"/>
      <c r="K14" s="18">
        <v>1.2</v>
      </c>
      <c r="L14" s="115">
        <v>1.2</v>
      </c>
      <c r="M14" s="128"/>
      <c r="N14" s="18">
        <v>2.4</v>
      </c>
      <c r="O14" s="115">
        <v>1.3</v>
      </c>
      <c r="P14" s="128"/>
      <c r="Q14" s="18">
        <v>1.4</v>
      </c>
      <c r="R14" s="115">
        <v>1.7</v>
      </c>
      <c r="S14" s="128"/>
      <c r="T14" s="18">
        <v>0.6</v>
      </c>
      <c r="U14" s="115">
        <v>1.3</v>
      </c>
      <c r="V14" s="128"/>
      <c r="W14" s="18">
        <v>0.8</v>
      </c>
      <c r="X14" s="115"/>
      <c r="Y14" s="128"/>
      <c r="Z14" s="18"/>
      <c r="AA14" s="115"/>
      <c r="AB14" s="128"/>
      <c r="AC14" s="18"/>
      <c r="AD14" s="18"/>
      <c r="AE14" s="18"/>
      <c r="AF14" s="18"/>
      <c r="AG14" s="18"/>
      <c r="AI14" s="20"/>
      <c r="AJ14" s="8"/>
    </row>
    <row r="15" spans="1:36">
      <c r="A15" s="9" t="s">
        <v>22</v>
      </c>
      <c r="B15" s="38">
        <v>0.8</v>
      </c>
      <c r="C15" s="115">
        <v>1.9</v>
      </c>
      <c r="D15" s="128"/>
      <c r="E15" s="35">
        <v>1.7</v>
      </c>
      <c r="F15" s="115">
        <v>1.1000000000000001</v>
      </c>
      <c r="G15" s="128"/>
      <c r="H15" s="18">
        <v>1.6</v>
      </c>
      <c r="I15" s="115">
        <v>0.1</v>
      </c>
      <c r="J15" s="128"/>
      <c r="K15" s="18">
        <v>0.5</v>
      </c>
      <c r="L15" s="115">
        <v>0.1</v>
      </c>
      <c r="M15" s="128"/>
      <c r="N15" s="18">
        <v>0.6</v>
      </c>
      <c r="O15" s="115">
        <v>0.5</v>
      </c>
      <c r="P15" s="128"/>
      <c r="Q15" s="18">
        <v>0.3</v>
      </c>
      <c r="R15" s="115">
        <v>0.4</v>
      </c>
      <c r="S15" s="128"/>
      <c r="T15" s="18">
        <v>0</v>
      </c>
      <c r="U15" s="115">
        <v>0.2</v>
      </c>
      <c r="V15" s="128"/>
      <c r="W15" s="18">
        <v>0.6</v>
      </c>
      <c r="X15" s="115"/>
      <c r="Y15" s="128"/>
      <c r="Z15" s="18"/>
      <c r="AA15" s="115"/>
      <c r="AB15" s="128"/>
      <c r="AC15" s="18"/>
      <c r="AD15" s="18"/>
      <c r="AE15" s="18"/>
      <c r="AF15" s="18"/>
      <c r="AG15" s="18"/>
      <c r="AI15" s="20"/>
      <c r="AJ15" s="8"/>
    </row>
    <row r="16" spans="1:36">
      <c r="A16" s="61" t="s">
        <v>23</v>
      </c>
      <c r="B16" s="62">
        <v>12.9</v>
      </c>
      <c r="C16" s="118">
        <v>13.4</v>
      </c>
      <c r="D16" s="132"/>
      <c r="E16" s="92">
        <v>8.3000000000000007</v>
      </c>
      <c r="F16" s="118">
        <v>11.8</v>
      </c>
      <c r="G16" s="132"/>
      <c r="H16" s="62">
        <v>10.199999999999999</v>
      </c>
      <c r="I16" s="118">
        <v>11.1</v>
      </c>
      <c r="J16" s="132"/>
      <c r="K16" s="62">
        <v>9.8000000000000007</v>
      </c>
      <c r="L16" s="118">
        <v>11.5</v>
      </c>
      <c r="M16" s="132"/>
      <c r="N16" s="62">
        <v>13.6</v>
      </c>
      <c r="O16" s="118">
        <v>15.9</v>
      </c>
      <c r="P16" s="132"/>
      <c r="Q16" s="62">
        <v>16.2</v>
      </c>
      <c r="R16" s="118">
        <v>18.100000000000001</v>
      </c>
      <c r="S16" s="132"/>
      <c r="T16" s="62">
        <v>25.9</v>
      </c>
      <c r="U16" s="118">
        <v>26.3</v>
      </c>
      <c r="V16" s="132"/>
      <c r="W16" s="62">
        <v>31.4</v>
      </c>
      <c r="X16" s="115"/>
      <c r="Y16" s="128"/>
      <c r="Z16" s="18"/>
      <c r="AA16" s="115"/>
      <c r="AB16" s="128"/>
      <c r="AC16" s="18"/>
      <c r="AD16" s="18"/>
      <c r="AE16" s="18"/>
      <c r="AF16" s="18"/>
      <c r="AG16" s="18"/>
      <c r="AI16" s="18"/>
      <c r="AJ16" s="8"/>
    </row>
    <row r="17" spans="1:36">
      <c r="A17" s="21" t="s">
        <v>7</v>
      </c>
      <c r="B17" s="22"/>
      <c r="C17" s="22"/>
      <c r="D17" s="22"/>
      <c r="E17" s="22"/>
      <c r="F17" s="22"/>
      <c r="G17" s="22"/>
      <c r="H17" s="22"/>
      <c r="I17" s="22"/>
      <c r="J17" s="22"/>
      <c r="K17" s="22"/>
      <c r="L17" s="22"/>
      <c r="M17" s="22"/>
      <c r="N17" s="22"/>
      <c r="O17" s="22"/>
      <c r="P17" s="22"/>
      <c r="Q17" s="22"/>
      <c r="R17" s="22"/>
      <c r="S17" s="22"/>
      <c r="T17" s="22"/>
      <c r="U17" s="22"/>
      <c r="V17" s="22"/>
      <c r="W17" s="22"/>
      <c r="X17" s="22"/>
      <c r="Y17" s="8"/>
      <c r="Z17" s="22"/>
      <c r="AA17" s="22"/>
      <c r="AB17" s="8"/>
      <c r="AC17" s="22"/>
      <c r="AD17" s="22"/>
      <c r="AE17" s="8"/>
      <c r="AF17" s="22"/>
      <c r="AG17" s="22"/>
      <c r="AH17" s="8"/>
      <c r="AI17" s="8"/>
      <c r="AJ17" s="8"/>
    </row>
    <row r="18" spans="1:36">
      <c r="A18" s="21" t="s">
        <v>8</v>
      </c>
      <c r="B18" s="22"/>
      <c r="C18" s="22"/>
      <c r="D18" s="22"/>
      <c r="E18" s="22"/>
      <c r="F18" s="22"/>
      <c r="G18" s="22"/>
      <c r="H18" s="22"/>
      <c r="I18" s="22"/>
      <c r="J18" s="22"/>
      <c r="K18" s="22"/>
      <c r="L18" s="22"/>
      <c r="M18" s="22"/>
      <c r="N18" s="22"/>
      <c r="O18" s="22"/>
      <c r="P18" s="22"/>
      <c r="Q18" s="22"/>
      <c r="R18" s="22"/>
      <c r="S18" s="22"/>
      <c r="T18" s="22"/>
      <c r="U18" s="22"/>
      <c r="V18" s="22"/>
      <c r="W18" s="22"/>
      <c r="X18" s="22"/>
      <c r="Y18" s="8"/>
      <c r="Z18" s="22"/>
      <c r="AA18" s="22"/>
      <c r="AB18" s="8"/>
      <c r="AC18" s="22"/>
      <c r="AD18" s="22"/>
      <c r="AE18" s="8"/>
      <c r="AF18" s="22"/>
      <c r="AG18" s="22"/>
      <c r="AH18" s="8"/>
      <c r="AI18" s="8"/>
      <c r="AJ18" s="8"/>
    </row>
    <row r="19" spans="1:36">
      <c r="A19" s="63"/>
      <c r="B19" s="24"/>
      <c r="C19" s="24"/>
      <c r="D19" s="24"/>
      <c r="E19" s="24"/>
      <c r="F19" s="73"/>
      <c r="G19" s="12"/>
      <c r="H19" s="72"/>
      <c r="I19" s="73"/>
      <c r="J19" s="12"/>
      <c r="K19" s="72"/>
      <c r="L19" s="73"/>
      <c r="M19" s="12"/>
      <c r="N19" s="72"/>
      <c r="O19" s="73"/>
      <c r="P19" s="12"/>
      <c r="Q19" s="72"/>
      <c r="R19" s="73"/>
      <c r="S19" s="72"/>
      <c r="T19" s="72"/>
      <c r="U19" s="73"/>
      <c r="V19" s="12"/>
      <c r="W19" s="72"/>
      <c r="X19" s="73"/>
      <c r="Y19" s="25"/>
      <c r="Z19" s="24"/>
      <c r="AA19" s="24"/>
      <c r="AB19" s="108"/>
      <c r="AC19" s="24"/>
      <c r="AD19" s="24"/>
      <c r="AE19" s="108"/>
      <c r="AF19" s="24"/>
      <c r="AG19" s="24"/>
      <c r="AH19" s="25"/>
      <c r="AI19" s="25"/>
      <c r="AJ19" s="25"/>
    </row>
    <row r="20" spans="1:36">
      <c r="A20" s="120" t="s">
        <v>24</v>
      </c>
      <c r="B20" s="116">
        <v>2014</v>
      </c>
      <c r="C20" s="129"/>
      <c r="D20" s="119"/>
      <c r="E20" s="116">
        <v>2015</v>
      </c>
      <c r="F20" s="129"/>
      <c r="G20" s="119"/>
      <c r="H20" s="116">
        <v>2016</v>
      </c>
      <c r="I20" s="129"/>
      <c r="J20" s="119"/>
      <c r="K20" s="116">
        <v>2017</v>
      </c>
      <c r="L20" s="129"/>
      <c r="M20" s="119"/>
      <c r="N20" s="116">
        <v>2018</v>
      </c>
      <c r="O20" s="129"/>
      <c r="P20" s="119"/>
      <c r="Q20" s="116">
        <v>2019</v>
      </c>
      <c r="R20" s="129"/>
      <c r="S20" s="119"/>
      <c r="T20" s="116">
        <v>2020</v>
      </c>
      <c r="U20" s="129"/>
      <c r="V20" s="119"/>
      <c r="W20" s="116">
        <v>2021</v>
      </c>
      <c r="X20" s="129"/>
      <c r="Y20" s="64"/>
      <c r="Z20" s="116">
        <v>2022</v>
      </c>
      <c r="AA20" s="129"/>
      <c r="AB20" s="64"/>
      <c r="AC20" s="116">
        <v>2023</v>
      </c>
      <c r="AD20" s="129"/>
      <c r="AE20" s="64"/>
      <c r="AF20" s="56">
        <v>2024</v>
      </c>
      <c r="AG20" s="113"/>
      <c r="AH20" s="25"/>
      <c r="AI20" s="25"/>
      <c r="AJ20" s="25"/>
    </row>
    <row r="21" spans="1:36" ht="15.75" customHeight="1">
      <c r="A21" s="132"/>
      <c r="B21" s="65" t="s">
        <v>25</v>
      </c>
      <c r="C21" s="65" t="s">
        <v>12</v>
      </c>
      <c r="D21" s="132"/>
      <c r="E21" s="65" t="s">
        <v>25</v>
      </c>
      <c r="F21" s="65" t="s">
        <v>12</v>
      </c>
      <c r="G21" s="132"/>
      <c r="H21" s="65" t="s">
        <v>25</v>
      </c>
      <c r="I21" s="65" t="s">
        <v>12</v>
      </c>
      <c r="J21" s="132"/>
      <c r="K21" s="65" t="s">
        <v>25</v>
      </c>
      <c r="L21" s="65" t="s">
        <v>12</v>
      </c>
      <c r="M21" s="132"/>
      <c r="N21" s="65" t="s">
        <v>25</v>
      </c>
      <c r="O21" s="65" t="s">
        <v>12</v>
      </c>
      <c r="P21" s="132"/>
      <c r="Q21" s="65" t="s">
        <v>25</v>
      </c>
      <c r="R21" s="65" t="s">
        <v>12</v>
      </c>
      <c r="S21" s="132"/>
      <c r="T21" s="65" t="s">
        <v>25</v>
      </c>
      <c r="U21" s="65" t="s">
        <v>12</v>
      </c>
      <c r="V21" s="132"/>
      <c r="W21" s="65" t="s">
        <v>25</v>
      </c>
      <c r="X21" s="65" t="s">
        <v>12</v>
      </c>
      <c r="Y21" s="66"/>
      <c r="Z21" s="65" t="s">
        <v>25</v>
      </c>
      <c r="AA21" s="65" t="s">
        <v>12</v>
      </c>
      <c r="AB21" s="109"/>
      <c r="AC21" s="65" t="s">
        <v>25</v>
      </c>
      <c r="AD21" s="65" t="s">
        <v>12</v>
      </c>
      <c r="AE21" s="109"/>
      <c r="AF21" s="65" t="s">
        <v>25</v>
      </c>
      <c r="AG21" s="65" t="s">
        <v>12</v>
      </c>
    </row>
    <row r="22" spans="1:36" ht="15.75" customHeight="1">
      <c r="A22" s="68"/>
      <c r="B22" s="69"/>
      <c r="C22" s="69"/>
      <c r="D22" s="69"/>
      <c r="E22" s="69"/>
      <c r="F22" s="69"/>
      <c r="G22" s="69"/>
      <c r="H22" s="69"/>
      <c r="I22" s="69"/>
      <c r="J22" s="69"/>
      <c r="K22" s="69"/>
      <c r="L22" s="69"/>
      <c r="M22" s="69"/>
      <c r="N22" s="69"/>
      <c r="O22" s="69"/>
      <c r="P22" s="69"/>
      <c r="Q22" s="69"/>
      <c r="R22" s="69"/>
      <c r="S22" s="69"/>
      <c r="T22" s="69"/>
      <c r="U22" s="69"/>
      <c r="V22" s="69"/>
      <c r="W22" s="69"/>
      <c r="X22" s="69"/>
      <c r="Y22" s="27"/>
      <c r="Z22" s="27"/>
      <c r="AA22" s="27"/>
      <c r="AB22" s="110"/>
      <c r="AC22" s="27"/>
      <c r="AD22" s="27"/>
      <c r="AE22" s="111"/>
      <c r="AF22" s="27"/>
      <c r="AG22" s="27"/>
      <c r="AH22" s="12"/>
      <c r="AI22" s="12"/>
      <c r="AJ22" s="12"/>
    </row>
    <row r="23" spans="1:36" ht="15.75" customHeight="1">
      <c r="A23" s="68" t="s">
        <v>26</v>
      </c>
      <c r="B23" s="70">
        <v>3613</v>
      </c>
      <c r="C23" s="73">
        <f>B23/B$23*100</f>
        <v>100</v>
      </c>
      <c r="D23" s="72"/>
      <c r="E23" s="72">
        <v>3871</v>
      </c>
      <c r="F23" s="73">
        <f>E23/E$23*100</f>
        <v>100</v>
      </c>
      <c r="G23" s="72"/>
      <c r="H23" s="72">
        <v>4484</v>
      </c>
      <c r="I23" s="73">
        <f>H23/H$23*100</f>
        <v>100</v>
      </c>
      <c r="J23" s="72"/>
      <c r="K23" s="72">
        <v>5370</v>
      </c>
      <c r="L23" s="73">
        <f>K23/K$23*100</f>
        <v>100</v>
      </c>
      <c r="M23" s="72"/>
      <c r="N23" s="72">
        <v>6794</v>
      </c>
      <c r="O23" s="73">
        <f>N23/N$23*100</f>
        <v>100</v>
      </c>
      <c r="P23" s="72"/>
      <c r="Q23" s="72">
        <v>7229</v>
      </c>
      <c r="R23" s="73">
        <f>Q23/Q$23*100</f>
        <v>100</v>
      </c>
      <c r="S23" s="72"/>
      <c r="T23" s="72">
        <v>5927</v>
      </c>
      <c r="U23" s="73">
        <f>T23/T$23*100</f>
        <v>100</v>
      </c>
      <c r="V23" s="72"/>
      <c r="W23" s="72">
        <v>6657</v>
      </c>
      <c r="X23" s="73">
        <f>W23/W$23*100</f>
        <v>100</v>
      </c>
      <c r="Y23" s="27"/>
      <c r="Z23" s="72">
        <v>6985</v>
      </c>
      <c r="AA23" s="73">
        <v>100</v>
      </c>
      <c r="AB23" s="27"/>
      <c r="AC23" s="72">
        <v>6956</v>
      </c>
      <c r="AD23" s="73">
        <v>100</v>
      </c>
      <c r="AF23" s="72">
        <v>7186</v>
      </c>
      <c r="AG23" s="73">
        <v>100</v>
      </c>
    </row>
    <row r="24" spans="1:36" ht="15.75" customHeight="1">
      <c r="A24" s="68"/>
      <c r="B24" s="70"/>
      <c r="C24" s="71"/>
      <c r="D24" s="93"/>
      <c r="E24" s="93"/>
      <c r="Y24" s="94"/>
      <c r="Z24" s="73"/>
      <c r="AA24" s="72"/>
      <c r="AC24" s="73"/>
      <c r="AD24" s="72"/>
      <c r="AF24" s="73"/>
      <c r="AG24" s="72"/>
    </row>
    <row r="25" spans="1:36" ht="15.75" customHeight="1">
      <c r="A25" s="1" t="s">
        <v>27</v>
      </c>
      <c r="B25" s="70">
        <v>548</v>
      </c>
      <c r="C25" s="71">
        <v>15.167450871851647</v>
      </c>
      <c r="D25" s="72"/>
      <c r="E25" s="72">
        <v>590</v>
      </c>
      <c r="F25" s="73">
        <f t="shared" ref="F25:F26" si="0">E25/E$23*100</f>
        <v>15.241539653836217</v>
      </c>
      <c r="G25" s="72"/>
      <c r="H25" s="72">
        <v>488</v>
      </c>
      <c r="I25" s="73">
        <f>H25/H$23*100</f>
        <v>10.88314005352364</v>
      </c>
      <c r="J25" s="72"/>
      <c r="K25" s="72">
        <v>838</v>
      </c>
      <c r="L25" s="73">
        <f>K25/K$23*100</f>
        <v>15.605214152700187</v>
      </c>
      <c r="M25" s="72"/>
      <c r="N25" s="72">
        <v>933</v>
      </c>
      <c r="O25" s="73">
        <f>N25/N$23*100</f>
        <v>13.732705328230793</v>
      </c>
      <c r="P25" s="72"/>
      <c r="Q25" s="72">
        <v>977</v>
      </c>
      <c r="R25" s="73">
        <f t="shared" ref="R25:R28" si="1">Q25/Q$23*100</f>
        <v>13.515008991561764</v>
      </c>
      <c r="S25" s="72"/>
      <c r="T25" s="72">
        <v>880</v>
      </c>
      <c r="U25" s="73">
        <f>T25/T$23*100</f>
        <v>14.847308925257297</v>
      </c>
      <c r="V25" s="72"/>
      <c r="W25" s="72">
        <v>1070</v>
      </c>
      <c r="X25" s="73">
        <f>W25/W$23*100</f>
        <v>16.073306294126482</v>
      </c>
      <c r="Y25" s="1"/>
      <c r="Z25" s="72">
        <v>1092</v>
      </c>
      <c r="AA25" s="73">
        <v>15.6</v>
      </c>
      <c r="AC25" s="72">
        <v>1110</v>
      </c>
      <c r="AD25" s="73">
        <v>16</v>
      </c>
      <c r="AF25" s="72">
        <v>1202</v>
      </c>
      <c r="AG25" s="73">
        <v>16.7</v>
      </c>
    </row>
    <row r="26" spans="1:36" ht="15.75" customHeight="1">
      <c r="A26" s="9" t="s">
        <v>28</v>
      </c>
      <c r="B26" s="95">
        <v>3</v>
      </c>
      <c r="C26" s="71">
        <v>8.3033490174370325E-2</v>
      </c>
      <c r="D26" s="30"/>
      <c r="E26" s="30">
        <v>2</v>
      </c>
      <c r="F26" s="79">
        <f t="shared" si="0"/>
        <v>5.1666236114699046E-2</v>
      </c>
      <c r="G26" s="30"/>
      <c r="H26" s="30" t="s">
        <v>18</v>
      </c>
      <c r="I26" s="30" t="s">
        <v>18</v>
      </c>
      <c r="J26" s="30"/>
      <c r="K26" s="30" t="s">
        <v>18</v>
      </c>
      <c r="L26" s="30" t="s">
        <v>18</v>
      </c>
      <c r="M26" s="30"/>
      <c r="N26" s="30">
        <v>1</v>
      </c>
      <c r="O26" s="88" t="s">
        <v>16</v>
      </c>
      <c r="P26" s="30"/>
      <c r="Q26" s="30">
        <v>5</v>
      </c>
      <c r="R26" s="79">
        <f t="shared" si="1"/>
        <v>6.9165859731636456E-2</v>
      </c>
      <c r="S26" s="30"/>
      <c r="T26" s="30">
        <v>1</v>
      </c>
      <c r="U26" s="88" t="s">
        <v>16</v>
      </c>
      <c r="V26" s="30"/>
      <c r="W26" s="30">
        <v>2</v>
      </c>
      <c r="X26" s="88" t="s">
        <v>16</v>
      </c>
      <c r="Y26" s="9"/>
      <c r="Z26" s="30">
        <v>2</v>
      </c>
      <c r="AA26" s="79" t="s">
        <v>16</v>
      </c>
      <c r="AC26" s="30" t="s">
        <v>18</v>
      </c>
      <c r="AD26" s="79" t="s">
        <v>18</v>
      </c>
      <c r="AF26" s="30" t="s">
        <v>18</v>
      </c>
      <c r="AG26" s="79" t="s">
        <v>18</v>
      </c>
    </row>
    <row r="27" spans="1:36" ht="15.75" customHeight="1">
      <c r="A27" s="9" t="s">
        <v>29</v>
      </c>
      <c r="B27" s="95">
        <v>2</v>
      </c>
      <c r="C27" s="71">
        <v>5.5355660116246881E-2</v>
      </c>
      <c r="D27" s="30"/>
      <c r="E27" s="30" t="s">
        <v>18</v>
      </c>
      <c r="F27" s="30" t="s">
        <v>18</v>
      </c>
      <c r="G27" s="30"/>
      <c r="H27" s="30" t="s">
        <v>18</v>
      </c>
      <c r="I27" s="30" t="s">
        <v>18</v>
      </c>
      <c r="J27" s="30"/>
      <c r="K27" s="30">
        <v>4</v>
      </c>
      <c r="L27" s="79">
        <f t="shared" ref="L27:L28" si="2">K27/K$23*100</f>
        <v>7.4487895716945987E-2</v>
      </c>
      <c r="M27" s="30"/>
      <c r="N27" s="30">
        <v>2</v>
      </c>
      <c r="O27" s="88" t="s">
        <v>16</v>
      </c>
      <c r="P27" s="30"/>
      <c r="Q27" s="30">
        <v>4</v>
      </c>
      <c r="R27" s="79">
        <f t="shared" si="1"/>
        <v>5.533268778530917E-2</v>
      </c>
      <c r="S27" s="30"/>
      <c r="T27" s="30">
        <v>1</v>
      </c>
      <c r="U27" s="88" t="s">
        <v>16</v>
      </c>
      <c r="V27" s="30"/>
      <c r="W27" s="30">
        <v>2</v>
      </c>
      <c r="X27" s="88" t="s">
        <v>16</v>
      </c>
      <c r="Y27" s="9"/>
      <c r="Z27" s="30" t="s">
        <v>18</v>
      </c>
      <c r="AA27" s="79" t="s">
        <v>18</v>
      </c>
      <c r="AC27" s="30" t="s">
        <v>18</v>
      </c>
      <c r="AD27" s="79" t="s">
        <v>18</v>
      </c>
      <c r="AF27" s="30">
        <v>5</v>
      </c>
      <c r="AG27" s="79">
        <v>0.1</v>
      </c>
    </row>
    <row r="28" spans="1:36" ht="15.75" customHeight="1">
      <c r="A28" s="9" t="s">
        <v>30</v>
      </c>
      <c r="B28" s="95">
        <v>5</v>
      </c>
      <c r="C28" s="71">
        <v>0.13838915029061721</v>
      </c>
      <c r="D28" s="30"/>
      <c r="E28" s="30">
        <v>3</v>
      </c>
      <c r="F28" s="79">
        <f>E28/E$23*100</f>
        <v>7.7499354172048576E-2</v>
      </c>
      <c r="G28" s="30"/>
      <c r="H28" s="30">
        <v>7</v>
      </c>
      <c r="I28" s="79">
        <f>H28/H$23*100</f>
        <v>0.15611061552185548</v>
      </c>
      <c r="J28" s="30"/>
      <c r="K28" s="30">
        <v>4</v>
      </c>
      <c r="L28" s="79">
        <f t="shared" si="2"/>
        <v>7.4487895716945987E-2</v>
      </c>
      <c r="M28" s="30"/>
      <c r="N28" s="30">
        <v>5</v>
      </c>
      <c r="O28" s="79">
        <f>N28/N$23*100</f>
        <v>7.3594347954077127E-2</v>
      </c>
      <c r="P28" s="30"/>
      <c r="Q28" s="30">
        <v>6</v>
      </c>
      <c r="R28" s="79">
        <f t="shared" si="1"/>
        <v>8.2999031677963755E-2</v>
      </c>
      <c r="S28" s="30"/>
      <c r="T28" s="30">
        <v>1</v>
      </c>
      <c r="U28" s="88" t="s">
        <v>16</v>
      </c>
      <c r="V28" s="30"/>
      <c r="W28" s="30">
        <v>1</v>
      </c>
      <c r="X28" s="88" t="s">
        <v>16</v>
      </c>
      <c r="Y28" s="9"/>
      <c r="Z28" s="30">
        <v>2</v>
      </c>
      <c r="AA28" s="79" t="s">
        <v>16</v>
      </c>
      <c r="AC28" s="30" t="s">
        <v>18</v>
      </c>
      <c r="AD28" s="79" t="s">
        <v>18</v>
      </c>
      <c r="AF28" s="30" t="s">
        <v>18</v>
      </c>
      <c r="AG28" s="79" t="s">
        <v>18</v>
      </c>
    </row>
    <row r="29" spans="1:36" ht="15.75" customHeight="1">
      <c r="A29" s="9" t="s">
        <v>31</v>
      </c>
      <c r="B29" s="95" t="s">
        <v>18</v>
      </c>
      <c r="C29" s="71" t="s">
        <v>18</v>
      </c>
      <c r="D29" s="30"/>
      <c r="E29" s="30" t="s">
        <v>18</v>
      </c>
      <c r="F29" s="30" t="s">
        <v>18</v>
      </c>
      <c r="G29" s="30"/>
      <c r="H29" s="30" t="s">
        <v>18</v>
      </c>
      <c r="I29" s="30" t="s">
        <v>18</v>
      </c>
      <c r="J29" s="30"/>
      <c r="K29" s="30" t="s">
        <v>18</v>
      </c>
      <c r="L29" s="30" t="s">
        <v>18</v>
      </c>
      <c r="M29" s="30"/>
      <c r="N29" s="30" t="s">
        <v>18</v>
      </c>
      <c r="O29" s="30" t="s">
        <v>18</v>
      </c>
      <c r="P29" s="30"/>
      <c r="Q29" s="30" t="s">
        <v>18</v>
      </c>
      <c r="R29" s="30" t="s">
        <v>18</v>
      </c>
      <c r="S29" s="30"/>
      <c r="T29" s="30" t="s">
        <v>18</v>
      </c>
      <c r="U29" s="30" t="s">
        <v>18</v>
      </c>
      <c r="V29" s="30"/>
      <c r="W29" s="30" t="s">
        <v>18</v>
      </c>
      <c r="X29" s="30" t="s">
        <v>18</v>
      </c>
      <c r="Y29" s="9"/>
      <c r="Z29" s="30" t="s">
        <v>18</v>
      </c>
      <c r="AA29" s="79" t="s">
        <v>18</v>
      </c>
      <c r="AC29" s="30" t="s">
        <v>18</v>
      </c>
      <c r="AD29" s="79" t="s">
        <v>18</v>
      </c>
      <c r="AF29" s="30" t="s">
        <v>18</v>
      </c>
      <c r="AG29" s="79" t="s">
        <v>18</v>
      </c>
    </row>
    <row r="30" spans="1:36" ht="15.75" customHeight="1">
      <c r="A30" s="9" t="s">
        <v>32</v>
      </c>
      <c r="B30" s="95">
        <v>325</v>
      </c>
      <c r="C30" s="71">
        <v>8.995294768890119</v>
      </c>
      <c r="D30" s="30"/>
      <c r="E30" s="30">
        <v>350</v>
      </c>
      <c r="F30" s="79">
        <f t="shared" ref="F30:F33" si="3">E30/E$23*100</f>
        <v>9.0415913200723335</v>
      </c>
      <c r="G30" s="30"/>
      <c r="H30" s="30">
        <v>231</v>
      </c>
      <c r="I30" s="79">
        <f t="shared" ref="I30:I33" si="4">H30/H$23*100</f>
        <v>5.1516503122212312</v>
      </c>
      <c r="J30" s="30"/>
      <c r="K30" s="30">
        <v>286</v>
      </c>
      <c r="L30" s="79">
        <f t="shared" ref="L30:L33" si="5">K30/K$23*100</f>
        <v>5.3258845437616387</v>
      </c>
      <c r="M30" s="30"/>
      <c r="N30" s="30">
        <v>328</v>
      </c>
      <c r="O30" s="79">
        <f t="shared" ref="O30:O33" si="6">N30/N$23*100</f>
        <v>4.8277892257874591</v>
      </c>
      <c r="P30" s="30"/>
      <c r="Q30" s="30">
        <v>321</v>
      </c>
      <c r="R30" s="79">
        <f t="shared" ref="R30:R33" si="7">Q30/Q$23*100</f>
        <v>4.4404481947710606</v>
      </c>
      <c r="S30" s="30"/>
      <c r="T30" s="30">
        <v>306</v>
      </c>
      <c r="U30" s="79">
        <f t="shared" ref="U30:U31" si="8">T30/T$23*100</f>
        <v>5.1628142399190144</v>
      </c>
      <c r="V30" s="30"/>
      <c r="W30" s="30">
        <v>434</v>
      </c>
      <c r="X30" s="79">
        <f t="shared" ref="X30:X31" si="9">W30/W$23*100</f>
        <v>6.5194532071503675</v>
      </c>
      <c r="Y30" s="9"/>
      <c r="Z30" s="30">
        <v>432</v>
      </c>
      <c r="AA30" s="79">
        <v>6.2</v>
      </c>
      <c r="AC30" s="30">
        <v>396</v>
      </c>
      <c r="AD30" s="79">
        <v>5.7</v>
      </c>
      <c r="AF30" s="30">
        <v>563</v>
      </c>
      <c r="AG30" s="79">
        <v>7.8</v>
      </c>
    </row>
    <row r="31" spans="1:36" ht="15.75" customHeight="1">
      <c r="A31" s="9" t="s">
        <v>33</v>
      </c>
      <c r="B31" s="95">
        <v>35</v>
      </c>
      <c r="C31" s="71">
        <v>0.96872405203432055</v>
      </c>
      <c r="D31" s="30"/>
      <c r="E31" s="30">
        <v>38</v>
      </c>
      <c r="F31" s="79">
        <f t="shared" si="3"/>
        <v>0.98165848617928186</v>
      </c>
      <c r="G31" s="30"/>
      <c r="H31" s="30">
        <v>43</v>
      </c>
      <c r="I31" s="79">
        <f t="shared" si="4"/>
        <v>0.95896520963425513</v>
      </c>
      <c r="J31" s="30"/>
      <c r="K31" s="30">
        <v>97</v>
      </c>
      <c r="L31" s="79">
        <f t="shared" si="5"/>
        <v>1.8063314711359402</v>
      </c>
      <c r="M31" s="30"/>
      <c r="N31" s="30">
        <v>64</v>
      </c>
      <c r="O31" s="79">
        <f t="shared" si="6"/>
        <v>0.94200765381218732</v>
      </c>
      <c r="P31" s="30"/>
      <c r="Q31" s="30">
        <v>33</v>
      </c>
      <c r="R31" s="79">
        <f t="shared" si="7"/>
        <v>0.45649467422880063</v>
      </c>
      <c r="S31" s="30"/>
      <c r="T31" s="30">
        <v>28</v>
      </c>
      <c r="U31" s="79">
        <f t="shared" si="8"/>
        <v>0.4724143748945504</v>
      </c>
      <c r="V31" s="30"/>
      <c r="W31" s="30">
        <v>57</v>
      </c>
      <c r="X31" s="79">
        <f t="shared" si="9"/>
        <v>0.85624155024785942</v>
      </c>
      <c r="Y31" s="9"/>
      <c r="Z31" s="30">
        <v>58</v>
      </c>
      <c r="AA31" s="79">
        <v>0.8</v>
      </c>
      <c r="AC31" s="30">
        <v>26</v>
      </c>
      <c r="AD31" s="79">
        <v>0.4</v>
      </c>
      <c r="AF31" s="30">
        <v>59</v>
      </c>
      <c r="AG31" s="79">
        <v>0.8</v>
      </c>
    </row>
    <row r="32" spans="1:36" ht="15.75" customHeight="1">
      <c r="A32" s="9" t="s">
        <v>34</v>
      </c>
      <c r="B32" s="95">
        <v>6</v>
      </c>
      <c r="C32" s="71">
        <v>0.16606698034874065</v>
      </c>
      <c r="D32" s="30"/>
      <c r="E32" s="30">
        <v>5</v>
      </c>
      <c r="F32" s="79">
        <f t="shared" si="3"/>
        <v>0.12916559028674762</v>
      </c>
      <c r="G32" s="30"/>
      <c r="H32" s="30">
        <v>4</v>
      </c>
      <c r="I32" s="79">
        <f t="shared" si="4"/>
        <v>8.9206066012488858E-2</v>
      </c>
      <c r="J32" s="30"/>
      <c r="K32" s="30">
        <v>79</v>
      </c>
      <c r="L32" s="79">
        <f t="shared" si="5"/>
        <v>1.4711359404096835</v>
      </c>
      <c r="M32" s="30"/>
      <c r="N32" s="30">
        <v>13</v>
      </c>
      <c r="O32" s="79">
        <f t="shared" si="6"/>
        <v>0.19134530468060054</v>
      </c>
      <c r="P32" s="30"/>
      <c r="Q32" s="30">
        <v>19</v>
      </c>
      <c r="R32" s="79">
        <f t="shared" si="7"/>
        <v>0.26283026698021861</v>
      </c>
      <c r="S32" s="30"/>
      <c r="T32" s="30">
        <v>2</v>
      </c>
      <c r="U32" s="88" t="s">
        <v>16</v>
      </c>
      <c r="V32" s="30"/>
      <c r="W32" s="30" t="s">
        <v>18</v>
      </c>
      <c r="X32" s="30" t="s">
        <v>18</v>
      </c>
      <c r="Y32" s="9"/>
      <c r="Z32" s="30">
        <v>1</v>
      </c>
      <c r="AA32" s="79" t="s">
        <v>16</v>
      </c>
      <c r="AC32" s="30" t="s">
        <v>18</v>
      </c>
      <c r="AD32" s="79" t="s">
        <v>18</v>
      </c>
      <c r="AF32" s="30" t="s">
        <v>18</v>
      </c>
      <c r="AG32" s="79" t="s">
        <v>18</v>
      </c>
    </row>
    <row r="33" spans="1:36" ht="15.75" customHeight="1">
      <c r="A33" s="9" t="s">
        <v>35</v>
      </c>
      <c r="B33" s="95">
        <v>172</v>
      </c>
      <c r="C33" s="71">
        <v>4.7605867699972322</v>
      </c>
      <c r="D33" s="30"/>
      <c r="E33" s="30">
        <v>192</v>
      </c>
      <c r="F33" s="79">
        <f t="shared" si="3"/>
        <v>4.9599586670111089</v>
      </c>
      <c r="G33" s="30"/>
      <c r="H33" s="30">
        <v>203</v>
      </c>
      <c r="I33" s="79">
        <f t="shared" si="4"/>
        <v>4.5272078501338093</v>
      </c>
      <c r="J33" s="30"/>
      <c r="K33" s="30">
        <v>368</v>
      </c>
      <c r="L33" s="79">
        <f t="shared" si="5"/>
        <v>6.8528864059590315</v>
      </c>
      <c r="M33" s="30"/>
      <c r="N33" s="30">
        <v>520</v>
      </c>
      <c r="O33" s="79">
        <f t="shared" si="6"/>
        <v>7.6538121872240215</v>
      </c>
      <c r="P33" s="30"/>
      <c r="Q33" s="30">
        <v>589</v>
      </c>
      <c r="R33" s="79">
        <f t="shared" si="7"/>
        <v>8.1477382763867769</v>
      </c>
      <c r="S33" s="30"/>
      <c r="T33" s="30">
        <v>541</v>
      </c>
      <c r="U33" s="79">
        <f>T33/T$23*100</f>
        <v>9.1277206006411351</v>
      </c>
      <c r="V33" s="30"/>
      <c r="W33" s="30">
        <v>574</v>
      </c>
      <c r="X33" s="79">
        <f>W33/W$23*100</f>
        <v>8.6225026288117768</v>
      </c>
      <c r="Y33" s="9"/>
      <c r="Z33" s="30">
        <v>597</v>
      </c>
      <c r="AA33" s="79">
        <v>8.5</v>
      </c>
      <c r="AC33" s="30">
        <v>688</v>
      </c>
      <c r="AD33" s="79">
        <v>9.9</v>
      </c>
      <c r="AF33" s="30">
        <v>575</v>
      </c>
      <c r="AG33" s="79">
        <v>8</v>
      </c>
    </row>
    <row r="34" spans="1:36" ht="15.75" customHeight="1">
      <c r="A34" s="1"/>
      <c r="B34" s="70"/>
      <c r="C34" s="71"/>
      <c r="D34" s="72"/>
      <c r="E34" s="72"/>
      <c r="F34" s="73"/>
      <c r="G34" s="72"/>
      <c r="H34" s="72"/>
      <c r="I34" s="73"/>
      <c r="J34" s="72"/>
      <c r="K34" s="72"/>
      <c r="L34" s="73"/>
      <c r="M34" s="72"/>
      <c r="N34" s="72"/>
      <c r="O34" s="73"/>
      <c r="P34" s="72"/>
      <c r="Q34" s="72"/>
      <c r="R34" s="73"/>
      <c r="S34" s="72"/>
      <c r="T34" s="72"/>
      <c r="U34" s="73"/>
      <c r="V34" s="72"/>
      <c r="W34" s="72"/>
      <c r="X34" s="73"/>
      <c r="Y34" s="1"/>
      <c r="Z34" s="72"/>
      <c r="AA34" s="73"/>
      <c r="AB34" s="81"/>
      <c r="AC34" s="72"/>
      <c r="AD34" s="73"/>
      <c r="AE34" s="81"/>
      <c r="AF34" s="72"/>
      <c r="AG34" s="73"/>
      <c r="AH34" s="81"/>
      <c r="AI34" s="81"/>
      <c r="AJ34" s="81"/>
    </row>
    <row r="35" spans="1:36" ht="15.75" customHeight="1">
      <c r="A35" s="1" t="s">
        <v>36</v>
      </c>
      <c r="B35" s="70">
        <v>366</v>
      </c>
      <c r="C35" s="71">
        <v>10.130085801273179</v>
      </c>
      <c r="D35" s="72"/>
      <c r="E35" s="72">
        <v>471</v>
      </c>
      <c r="F35" s="73">
        <f t="shared" ref="F35:F38" si="10">E35/E$23*100</f>
        <v>12.167398605011623</v>
      </c>
      <c r="G35" s="72"/>
      <c r="H35" s="72">
        <v>526</v>
      </c>
      <c r="I35" s="73">
        <f>H35/H$23*100</f>
        <v>11.730597680642283</v>
      </c>
      <c r="J35" s="72"/>
      <c r="K35" s="72">
        <v>635</v>
      </c>
      <c r="L35" s="73">
        <f>K35/K$23*100</f>
        <v>11.824953445065177</v>
      </c>
      <c r="M35" s="72"/>
      <c r="N35" s="72">
        <v>686</v>
      </c>
      <c r="O35" s="73">
        <f t="shared" ref="O35:O38" si="11">N35/N$23*100</f>
        <v>10.097144539299382</v>
      </c>
      <c r="P35" s="72"/>
      <c r="Q35" s="72">
        <v>752</v>
      </c>
      <c r="R35" s="73">
        <f>Q35/Q$23*100</f>
        <v>10.402545303638124</v>
      </c>
      <c r="S35" s="72"/>
      <c r="T35" s="72">
        <v>770</v>
      </c>
      <c r="U35" s="73">
        <f t="shared" ref="U35:U38" si="12">T35/T$23*100</f>
        <v>12.991395309600135</v>
      </c>
      <c r="V35" s="72"/>
      <c r="W35" s="72">
        <v>808</v>
      </c>
      <c r="X35" s="73">
        <f t="shared" ref="X35:X38" si="13">W35/W$23*100</f>
        <v>12.13759951930299</v>
      </c>
      <c r="Y35" s="1"/>
      <c r="Z35" s="72">
        <v>829</v>
      </c>
      <c r="AA35" s="73">
        <v>11.9</v>
      </c>
      <c r="AB35" s="81"/>
      <c r="AC35" s="72">
        <v>650</v>
      </c>
      <c r="AD35" s="73">
        <v>9.3000000000000007</v>
      </c>
      <c r="AE35" s="81"/>
      <c r="AF35" s="72">
        <v>755</v>
      </c>
      <c r="AG35" s="73">
        <v>10.5</v>
      </c>
      <c r="AH35" s="81"/>
      <c r="AI35" s="81"/>
      <c r="AJ35" s="81"/>
    </row>
    <row r="36" spans="1:36" ht="15.75" customHeight="1">
      <c r="A36" s="9" t="s">
        <v>37</v>
      </c>
      <c r="B36" s="95" t="s">
        <v>18</v>
      </c>
      <c r="C36" s="71" t="s">
        <v>18</v>
      </c>
      <c r="D36" s="30"/>
      <c r="E36" s="30">
        <v>2</v>
      </c>
      <c r="F36" s="79">
        <f t="shared" si="10"/>
        <v>5.1666236114699046E-2</v>
      </c>
      <c r="G36" s="30"/>
      <c r="H36" s="30" t="s">
        <v>18</v>
      </c>
      <c r="I36" s="30" t="s">
        <v>18</v>
      </c>
      <c r="J36" s="30"/>
      <c r="K36" s="30" t="s">
        <v>18</v>
      </c>
      <c r="L36" s="30" t="s">
        <v>18</v>
      </c>
      <c r="M36" s="30"/>
      <c r="N36" s="30">
        <v>25</v>
      </c>
      <c r="O36" s="79">
        <f t="shared" si="11"/>
        <v>0.36797173977038561</v>
      </c>
      <c r="P36" s="30"/>
      <c r="Q36" s="30">
        <v>1</v>
      </c>
      <c r="R36" s="88" t="s">
        <v>16</v>
      </c>
      <c r="S36" s="30"/>
      <c r="T36" s="30">
        <v>8</v>
      </c>
      <c r="U36" s="79">
        <f t="shared" si="12"/>
        <v>0.13497553568415724</v>
      </c>
      <c r="V36" s="30"/>
      <c r="W36" s="30">
        <v>4</v>
      </c>
      <c r="X36" s="79">
        <f t="shared" si="13"/>
        <v>6.0087126333183118E-2</v>
      </c>
      <c r="Y36" s="9"/>
      <c r="Z36" s="30">
        <v>7</v>
      </c>
      <c r="AA36" s="79">
        <v>0.1</v>
      </c>
      <c r="AC36" s="30">
        <v>1</v>
      </c>
      <c r="AD36" s="79" t="s">
        <v>16</v>
      </c>
      <c r="AF36" s="30" t="s">
        <v>18</v>
      </c>
      <c r="AG36" s="79" t="s">
        <v>18</v>
      </c>
    </row>
    <row r="37" spans="1:36" ht="15.75" customHeight="1">
      <c r="A37" s="9" t="s">
        <v>38</v>
      </c>
      <c r="B37" s="95">
        <v>2</v>
      </c>
      <c r="C37" s="71">
        <v>5.5355660116246881E-2</v>
      </c>
      <c r="D37" s="30"/>
      <c r="E37" s="30">
        <v>2</v>
      </c>
      <c r="F37" s="79">
        <f t="shared" si="10"/>
        <v>5.1666236114699046E-2</v>
      </c>
      <c r="G37" s="30"/>
      <c r="H37" s="30">
        <v>5</v>
      </c>
      <c r="I37" s="79">
        <f>H37/H$23*100</f>
        <v>0.11150758251561106</v>
      </c>
      <c r="J37" s="30"/>
      <c r="K37" s="30">
        <v>6</v>
      </c>
      <c r="L37" s="79">
        <f t="shared" ref="L37:L38" si="14">K37/K$23*100</f>
        <v>0.11173184357541899</v>
      </c>
      <c r="M37" s="30"/>
      <c r="N37" s="30">
        <v>17</v>
      </c>
      <c r="O37" s="79">
        <f t="shared" si="11"/>
        <v>0.25022078304386219</v>
      </c>
      <c r="P37" s="30"/>
      <c r="Q37" s="30">
        <v>35</v>
      </c>
      <c r="R37" s="79">
        <f t="shared" ref="R37:R38" si="15">Q37/Q$23*100</f>
        <v>0.48416101812145523</v>
      </c>
      <c r="S37" s="30"/>
      <c r="T37" s="30">
        <v>31</v>
      </c>
      <c r="U37" s="79">
        <f t="shared" si="12"/>
        <v>0.52303020077610929</v>
      </c>
      <c r="V37" s="30"/>
      <c r="W37" s="30">
        <v>40</v>
      </c>
      <c r="X37" s="79">
        <f t="shared" si="13"/>
        <v>0.60087126333183116</v>
      </c>
      <c r="Y37" s="9"/>
      <c r="Z37" s="30">
        <v>23</v>
      </c>
      <c r="AA37" s="79">
        <v>0.3</v>
      </c>
      <c r="AC37" s="30">
        <v>22</v>
      </c>
      <c r="AD37" s="79">
        <v>0.3</v>
      </c>
      <c r="AF37" s="30">
        <v>24</v>
      </c>
      <c r="AG37" s="79">
        <v>0.3</v>
      </c>
    </row>
    <row r="38" spans="1:36" ht="15.75" customHeight="1">
      <c r="A38" s="9" t="s">
        <v>39</v>
      </c>
      <c r="B38" s="95">
        <v>3</v>
      </c>
      <c r="C38" s="71">
        <v>8.3033490174370325E-2</v>
      </c>
      <c r="D38" s="30"/>
      <c r="E38" s="30">
        <v>4</v>
      </c>
      <c r="F38" s="79">
        <f t="shared" si="10"/>
        <v>0.10333247222939809</v>
      </c>
      <c r="G38" s="30"/>
      <c r="H38" s="30">
        <v>1</v>
      </c>
      <c r="I38" s="88" t="s">
        <v>16</v>
      </c>
      <c r="J38" s="30"/>
      <c r="K38" s="30">
        <v>21</v>
      </c>
      <c r="L38" s="79">
        <f t="shared" si="14"/>
        <v>0.39106145251396651</v>
      </c>
      <c r="M38" s="30"/>
      <c r="N38" s="30">
        <v>105</v>
      </c>
      <c r="O38" s="79">
        <f t="shared" si="11"/>
        <v>1.5454813070356197</v>
      </c>
      <c r="P38" s="30"/>
      <c r="Q38" s="30">
        <v>146</v>
      </c>
      <c r="R38" s="79">
        <f t="shared" si="15"/>
        <v>2.0196431041637846</v>
      </c>
      <c r="S38" s="30"/>
      <c r="T38" s="30">
        <v>105</v>
      </c>
      <c r="U38" s="79">
        <f t="shared" si="12"/>
        <v>1.771553905854564</v>
      </c>
      <c r="V38" s="30"/>
      <c r="W38" s="30">
        <v>133</v>
      </c>
      <c r="X38" s="79">
        <f t="shared" si="13"/>
        <v>1.9978969505783386</v>
      </c>
      <c r="Y38" s="9"/>
      <c r="Z38" s="30">
        <v>160</v>
      </c>
      <c r="AA38" s="79">
        <v>2.2999999999999998</v>
      </c>
      <c r="AC38" s="30">
        <v>131</v>
      </c>
      <c r="AD38" s="79">
        <v>1.9</v>
      </c>
      <c r="AF38" s="30">
        <v>131</v>
      </c>
      <c r="AG38" s="79">
        <v>1.8</v>
      </c>
    </row>
    <row r="39" spans="1:36" ht="15.75" customHeight="1">
      <c r="A39" s="9" t="s">
        <v>40</v>
      </c>
      <c r="B39" s="95" t="s">
        <v>18</v>
      </c>
      <c r="C39" s="71" t="s">
        <v>18</v>
      </c>
      <c r="D39" s="30"/>
      <c r="E39" s="30" t="s">
        <v>18</v>
      </c>
      <c r="F39" s="30" t="s">
        <v>18</v>
      </c>
      <c r="G39" s="30"/>
      <c r="H39" s="30" t="s">
        <v>18</v>
      </c>
      <c r="I39" s="30" t="s">
        <v>18</v>
      </c>
      <c r="J39" s="30"/>
      <c r="K39" s="30" t="s">
        <v>18</v>
      </c>
      <c r="L39" s="30" t="s">
        <v>18</v>
      </c>
      <c r="M39" s="30"/>
      <c r="N39" s="30" t="s">
        <v>18</v>
      </c>
      <c r="O39" s="30" t="s">
        <v>18</v>
      </c>
      <c r="P39" s="30"/>
      <c r="Q39" s="30">
        <v>1</v>
      </c>
      <c r="R39" s="88" t="s">
        <v>16</v>
      </c>
      <c r="S39" s="30"/>
      <c r="T39" s="30" t="s">
        <v>18</v>
      </c>
      <c r="U39" s="30" t="s">
        <v>18</v>
      </c>
      <c r="V39" s="30"/>
      <c r="W39" s="30" t="s">
        <v>18</v>
      </c>
      <c r="X39" s="30" t="s">
        <v>18</v>
      </c>
      <c r="Y39" s="9"/>
      <c r="Z39" s="30" t="s">
        <v>18</v>
      </c>
      <c r="AA39" s="79" t="s">
        <v>18</v>
      </c>
      <c r="AC39" s="30" t="s">
        <v>18</v>
      </c>
      <c r="AD39" s="79" t="s">
        <v>18</v>
      </c>
      <c r="AF39" s="30" t="s">
        <v>18</v>
      </c>
      <c r="AG39" s="79" t="s">
        <v>18</v>
      </c>
    </row>
    <row r="40" spans="1:36" ht="15.75" customHeight="1">
      <c r="A40" s="9" t="s">
        <v>41</v>
      </c>
      <c r="B40" s="95">
        <v>357</v>
      </c>
      <c r="C40" s="71">
        <v>9.8809853307500699</v>
      </c>
      <c r="D40" s="30"/>
      <c r="E40" s="30">
        <v>461</v>
      </c>
      <c r="F40" s="79">
        <f t="shared" ref="F40:F41" si="16">E40/E$23*100</f>
        <v>11.909067424438129</v>
      </c>
      <c r="G40" s="30"/>
      <c r="H40" s="30">
        <v>511</v>
      </c>
      <c r="I40" s="79">
        <f t="shared" ref="I40:I41" si="17">H40/H$23*100</f>
        <v>11.39607493309545</v>
      </c>
      <c r="J40" s="30"/>
      <c r="K40" s="30">
        <v>607</v>
      </c>
      <c r="L40" s="79">
        <f t="shared" ref="L40:L41" si="18">K40/K$23*100</f>
        <v>11.303538175046555</v>
      </c>
      <c r="M40" s="30"/>
      <c r="N40" s="30">
        <v>539</v>
      </c>
      <c r="O40" s="79">
        <f>N40/N$23*100</f>
        <v>7.933470709449514</v>
      </c>
      <c r="P40" s="30"/>
      <c r="Q40" s="30">
        <v>569</v>
      </c>
      <c r="R40" s="79">
        <f>Q40/Q$23*100</f>
        <v>7.8710748374602293</v>
      </c>
      <c r="S40" s="30"/>
      <c r="T40" s="30">
        <v>623</v>
      </c>
      <c r="U40" s="79">
        <f t="shared" ref="U40:U41" si="19">T40/T$23*100</f>
        <v>10.511219841403745</v>
      </c>
      <c r="V40" s="30"/>
      <c r="W40" s="30">
        <v>630</v>
      </c>
      <c r="X40" s="79">
        <f t="shared" ref="X40:X41" si="20">W40/W$23*100</f>
        <v>9.4637223974763405</v>
      </c>
      <c r="Y40" s="9"/>
      <c r="Z40" s="30">
        <v>638</v>
      </c>
      <c r="AA40" s="79">
        <v>9.1</v>
      </c>
      <c r="AC40" s="30">
        <v>493</v>
      </c>
      <c r="AD40" s="79">
        <v>7.1</v>
      </c>
      <c r="AF40" s="30">
        <v>586</v>
      </c>
      <c r="AG40" s="79">
        <v>8.1999999999999993</v>
      </c>
    </row>
    <row r="41" spans="1:36" ht="15.75" customHeight="1">
      <c r="A41" s="9" t="s">
        <v>42</v>
      </c>
      <c r="B41" s="95">
        <v>4</v>
      </c>
      <c r="C41" s="71">
        <v>0.11071132023249376</v>
      </c>
      <c r="D41" s="30"/>
      <c r="E41" s="30">
        <v>2</v>
      </c>
      <c r="F41" s="79">
        <f t="shared" si="16"/>
        <v>5.1666236114699046E-2</v>
      </c>
      <c r="G41" s="30"/>
      <c r="H41" s="30">
        <v>9</v>
      </c>
      <c r="I41" s="79">
        <f t="shared" si="17"/>
        <v>0.20071364852809992</v>
      </c>
      <c r="J41" s="30"/>
      <c r="K41" s="30">
        <v>1</v>
      </c>
      <c r="L41" s="79">
        <f t="shared" si="18"/>
        <v>1.8621973929236497E-2</v>
      </c>
      <c r="M41" s="30"/>
      <c r="N41" s="30" t="s">
        <v>18</v>
      </c>
      <c r="O41" s="30" t="s">
        <v>18</v>
      </c>
      <c r="P41" s="30"/>
      <c r="Q41" s="30" t="s">
        <v>18</v>
      </c>
      <c r="R41" s="30" t="s">
        <v>18</v>
      </c>
      <c r="S41" s="30"/>
      <c r="T41" s="30">
        <v>3</v>
      </c>
      <c r="U41" s="79">
        <f t="shared" si="19"/>
        <v>5.0615825881558968E-2</v>
      </c>
      <c r="V41" s="30"/>
      <c r="W41" s="30">
        <v>1</v>
      </c>
      <c r="X41" s="79">
        <f t="shared" si="20"/>
        <v>1.5021781583295779E-2</v>
      </c>
      <c r="Y41" s="9"/>
      <c r="Z41" s="30">
        <v>1</v>
      </c>
      <c r="AA41" s="79" t="s">
        <v>16</v>
      </c>
      <c r="AC41" s="30">
        <v>3</v>
      </c>
      <c r="AD41" s="79" t="s">
        <v>16</v>
      </c>
      <c r="AF41" s="30">
        <v>14</v>
      </c>
      <c r="AG41" s="79">
        <v>0.2</v>
      </c>
    </row>
    <row r="42" spans="1:36" ht="15.75" customHeight="1">
      <c r="A42" s="1"/>
      <c r="B42" s="70"/>
      <c r="C42" s="71"/>
      <c r="D42" s="72"/>
      <c r="E42" s="72"/>
      <c r="F42" s="79"/>
      <c r="G42" s="72"/>
      <c r="H42" s="72"/>
      <c r="I42" s="79"/>
      <c r="J42" s="72"/>
      <c r="K42" s="72"/>
      <c r="L42" s="79"/>
      <c r="M42" s="72"/>
      <c r="N42" s="72"/>
      <c r="O42" s="79"/>
      <c r="P42" s="72"/>
      <c r="Q42" s="72"/>
      <c r="R42" s="79"/>
      <c r="S42" s="72"/>
      <c r="T42" s="72"/>
      <c r="U42" s="79"/>
      <c r="V42" s="72"/>
      <c r="W42" s="72"/>
      <c r="X42" s="79"/>
      <c r="Y42" s="1"/>
      <c r="Z42" s="72"/>
      <c r="AA42" s="73"/>
      <c r="AB42" s="81"/>
      <c r="AC42" s="72"/>
      <c r="AD42" s="73"/>
      <c r="AE42" s="81"/>
      <c r="AF42" s="72"/>
      <c r="AG42" s="73"/>
      <c r="AH42" s="81"/>
      <c r="AI42" s="81"/>
      <c r="AJ42" s="81"/>
    </row>
    <row r="43" spans="1:36" ht="15.75" customHeight="1">
      <c r="A43" s="1" t="s">
        <v>43</v>
      </c>
      <c r="B43" s="70">
        <v>2148</v>
      </c>
      <c r="C43" s="71">
        <v>59.451978964849147</v>
      </c>
      <c r="D43" s="72"/>
      <c r="E43" s="72">
        <v>1841</v>
      </c>
      <c r="F43" s="73">
        <f t="shared" ref="F43:F46" si="21">E43/E$23*100</f>
        <v>47.55877034358047</v>
      </c>
      <c r="G43" s="72"/>
      <c r="H43" s="72">
        <v>1801</v>
      </c>
      <c r="I43" s="73">
        <f t="shared" ref="I43:I45" si="22">H43/H$23*100</f>
        <v>40.165031222123105</v>
      </c>
      <c r="J43" s="72"/>
      <c r="K43" s="72">
        <v>2092</v>
      </c>
      <c r="L43" s="73">
        <f t="shared" ref="L43:L50" si="23">K43/K$23*100</f>
        <v>38.957169459962756</v>
      </c>
      <c r="M43" s="72"/>
      <c r="N43" s="72">
        <v>2128</v>
      </c>
      <c r="O43" s="73">
        <f t="shared" ref="O43:O45" si="24">N43/N$23*100</f>
        <v>31.321754489255227</v>
      </c>
      <c r="P43" s="72"/>
      <c r="Q43" s="72">
        <v>2052</v>
      </c>
      <c r="R43" s="73">
        <f t="shared" ref="R43:R45" si="25">Q43/Q$23*100</f>
        <v>28.385668833863605</v>
      </c>
      <c r="S43" s="72"/>
      <c r="T43" s="72">
        <v>1523</v>
      </c>
      <c r="U43" s="73">
        <f t="shared" ref="U43:U45" si="26">T43/T$23*100</f>
        <v>25.695967605871434</v>
      </c>
      <c r="V43" s="72"/>
      <c r="W43" s="72">
        <v>1683</v>
      </c>
      <c r="X43" s="73">
        <f t="shared" ref="X43:X45" si="27">W43/W$23*100</f>
        <v>25.281658404686798</v>
      </c>
      <c r="Y43" s="1"/>
      <c r="Z43" s="72">
        <v>2072</v>
      </c>
      <c r="AA43" s="73">
        <v>29.7</v>
      </c>
      <c r="AB43" s="81"/>
      <c r="AC43" s="72">
        <v>2243</v>
      </c>
      <c r="AD43" s="73">
        <v>32.200000000000003</v>
      </c>
      <c r="AE43" s="81"/>
      <c r="AF43" s="72">
        <v>2378</v>
      </c>
      <c r="AG43" s="73">
        <v>33.1</v>
      </c>
      <c r="AH43" s="81"/>
      <c r="AI43" s="81"/>
      <c r="AJ43" s="81"/>
    </row>
    <row r="44" spans="1:36" ht="15.75" customHeight="1">
      <c r="A44" s="9" t="s">
        <v>44</v>
      </c>
      <c r="B44" s="95" t="s">
        <v>45</v>
      </c>
      <c r="C44" s="95" t="s">
        <v>45</v>
      </c>
      <c r="D44" s="30"/>
      <c r="E44" s="30">
        <v>550</v>
      </c>
      <c r="F44" s="79">
        <f t="shared" si="21"/>
        <v>14.208214931542237</v>
      </c>
      <c r="G44" s="30"/>
      <c r="H44" s="30">
        <v>608</v>
      </c>
      <c r="I44" s="79">
        <f t="shared" si="22"/>
        <v>13.559322033898304</v>
      </c>
      <c r="J44" s="30"/>
      <c r="K44" s="30">
        <v>740</v>
      </c>
      <c r="L44" s="79">
        <f t="shared" si="23"/>
        <v>13.780260707635009</v>
      </c>
      <c r="M44" s="30"/>
      <c r="N44" s="30">
        <v>597</v>
      </c>
      <c r="O44" s="79">
        <f t="shared" si="24"/>
        <v>8.7871651457168092</v>
      </c>
      <c r="P44" s="30"/>
      <c r="Q44" s="30">
        <v>559</v>
      </c>
      <c r="R44" s="79">
        <f t="shared" si="25"/>
        <v>7.7327431179969572</v>
      </c>
      <c r="S44" s="30"/>
      <c r="T44" s="30">
        <v>324</v>
      </c>
      <c r="U44" s="79">
        <f t="shared" si="26"/>
        <v>5.466509195208368</v>
      </c>
      <c r="V44" s="30"/>
      <c r="W44" s="30">
        <v>354</v>
      </c>
      <c r="X44" s="79">
        <f t="shared" si="27"/>
        <v>5.317710680486706</v>
      </c>
      <c r="Y44" s="9"/>
      <c r="Z44" s="30">
        <v>292</v>
      </c>
      <c r="AA44" s="79">
        <v>4.2</v>
      </c>
      <c r="AC44" s="30">
        <v>362</v>
      </c>
      <c r="AD44" s="79">
        <v>5.2</v>
      </c>
      <c r="AF44" s="30">
        <v>361</v>
      </c>
      <c r="AG44" s="79">
        <v>5</v>
      </c>
    </row>
    <row r="45" spans="1:36" ht="15.75" customHeight="1">
      <c r="A45" s="9" t="s">
        <v>46</v>
      </c>
      <c r="B45" s="95" t="s">
        <v>45</v>
      </c>
      <c r="C45" s="95" t="s">
        <v>45</v>
      </c>
      <c r="D45" s="30"/>
      <c r="E45" s="30">
        <v>149</v>
      </c>
      <c r="F45" s="79">
        <f t="shared" si="21"/>
        <v>3.8491345905450789</v>
      </c>
      <c r="G45" s="30"/>
      <c r="H45" s="30">
        <v>119</v>
      </c>
      <c r="I45" s="79">
        <f t="shared" si="22"/>
        <v>2.6538804638715434</v>
      </c>
      <c r="J45" s="30"/>
      <c r="K45" s="30">
        <v>139</v>
      </c>
      <c r="L45" s="79">
        <f t="shared" si="23"/>
        <v>2.5884543761638734</v>
      </c>
      <c r="M45" s="30"/>
      <c r="N45" s="30">
        <v>188</v>
      </c>
      <c r="O45" s="79">
        <f t="shared" si="24"/>
        <v>2.7671474830733001</v>
      </c>
      <c r="P45" s="30"/>
      <c r="Q45" s="30">
        <v>188</v>
      </c>
      <c r="R45" s="79">
        <f t="shared" si="25"/>
        <v>2.6006363259095311</v>
      </c>
      <c r="S45" s="30"/>
      <c r="T45" s="30">
        <v>124</v>
      </c>
      <c r="U45" s="79">
        <f t="shared" si="26"/>
        <v>2.0921208031044372</v>
      </c>
      <c r="V45" s="30"/>
      <c r="W45" s="30">
        <v>104</v>
      </c>
      <c r="X45" s="79">
        <f t="shared" si="27"/>
        <v>1.5622652846627612</v>
      </c>
      <c r="Y45" s="9"/>
      <c r="Z45" s="30">
        <v>93</v>
      </c>
      <c r="AA45" s="79">
        <v>1.3</v>
      </c>
      <c r="AC45" s="30">
        <v>84</v>
      </c>
      <c r="AD45" s="79">
        <v>1.2</v>
      </c>
      <c r="AF45" s="30">
        <v>84</v>
      </c>
      <c r="AG45" s="79">
        <v>1.2</v>
      </c>
    </row>
    <row r="46" spans="1:36" ht="15.75" customHeight="1">
      <c r="A46" s="9" t="s">
        <v>47</v>
      </c>
      <c r="B46" s="95" t="s">
        <v>45</v>
      </c>
      <c r="C46" s="95" t="s">
        <v>45</v>
      </c>
      <c r="D46" s="30"/>
      <c r="E46" s="30">
        <v>4</v>
      </c>
      <c r="F46" s="79">
        <f t="shared" si="21"/>
        <v>0.10333247222939809</v>
      </c>
      <c r="G46" s="30"/>
      <c r="H46" s="30" t="s">
        <v>18</v>
      </c>
      <c r="I46" s="30" t="s">
        <v>18</v>
      </c>
      <c r="J46" s="30"/>
      <c r="K46" s="30">
        <v>3</v>
      </c>
      <c r="L46" s="79">
        <f t="shared" si="23"/>
        <v>5.5865921787709494E-2</v>
      </c>
      <c r="M46" s="30"/>
      <c r="N46" s="30">
        <v>1</v>
      </c>
      <c r="O46" s="88" t="s">
        <v>16</v>
      </c>
      <c r="P46" s="30"/>
      <c r="Q46" s="30">
        <v>3</v>
      </c>
      <c r="R46" s="88" t="s">
        <v>16</v>
      </c>
      <c r="S46" s="30"/>
      <c r="T46" s="30" t="s">
        <v>18</v>
      </c>
      <c r="U46" s="30" t="s">
        <v>18</v>
      </c>
      <c r="V46" s="30"/>
      <c r="W46" s="30" t="s">
        <v>18</v>
      </c>
      <c r="X46" s="30" t="s">
        <v>18</v>
      </c>
      <c r="Y46" s="9"/>
      <c r="Z46" s="30">
        <v>1</v>
      </c>
      <c r="AA46" s="79" t="s">
        <v>16</v>
      </c>
      <c r="AC46" s="30">
        <v>4</v>
      </c>
      <c r="AD46" s="79">
        <v>0.1</v>
      </c>
      <c r="AF46" s="30" t="s">
        <v>18</v>
      </c>
      <c r="AG46" s="79" t="s">
        <v>18</v>
      </c>
    </row>
    <row r="47" spans="1:36" ht="15.75" customHeight="1">
      <c r="A47" s="9" t="s">
        <v>48</v>
      </c>
      <c r="B47" s="95" t="s">
        <v>45</v>
      </c>
      <c r="C47" s="95" t="s">
        <v>45</v>
      </c>
      <c r="D47" s="30"/>
      <c r="E47" s="30" t="s">
        <v>18</v>
      </c>
      <c r="F47" s="30" t="s">
        <v>18</v>
      </c>
      <c r="G47" s="30"/>
      <c r="H47" s="30">
        <v>1</v>
      </c>
      <c r="I47" s="88" t="s">
        <v>16</v>
      </c>
      <c r="J47" s="30"/>
      <c r="K47" s="30">
        <v>8</v>
      </c>
      <c r="L47" s="79">
        <f t="shared" si="23"/>
        <v>0.14897579143389197</v>
      </c>
      <c r="M47" s="30"/>
      <c r="N47" s="30" t="s">
        <v>18</v>
      </c>
      <c r="O47" s="30" t="s">
        <v>18</v>
      </c>
      <c r="P47" s="30"/>
      <c r="Q47" s="30" t="s">
        <v>18</v>
      </c>
      <c r="R47" s="30" t="s">
        <v>18</v>
      </c>
      <c r="S47" s="30"/>
      <c r="T47" s="30" t="s">
        <v>18</v>
      </c>
      <c r="U47" s="30" t="s">
        <v>18</v>
      </c>
      <c r="V47" s="30"/>
      <c r="W47" s="30">
        <v>2</v>
      </c>
      <c r="X47" s="79">
        <f t="shared" ref="X47:X50" si="28">W47/W$23*100</f>
        <v>3.0043563166591559E-2</v>
      </c>
      <c r="Y47" s="9"/>
      <c r="Z47" s="30">
        <v>7</v>
      </c>
      <c r="AA47" s="79">
        <v>0.1</v>
      </c>
      <c r="AC47" s="30" t="s">
        <v>18</v>
      </c>
      <c r="AD47" s="79" t="s">
        <v>18</v>
      </c>
      <c r="AF47" s="30" t="s">
        <v>18</v>
      </c>
      <c r="AG47" s="79" t="s">
        <v>18</v>
      </c>
    </row>
    <row r="48" spans="1:36" ht="15.75" customHeight="1">
      <c r="A48" s="9" t="s">
        <v>49</v>
      </c>
      <c r="B48" s="95" t="s">
        <v>45</v>
      </c>
      <c r="C48" s="95" t="s">
        <v>45</v>
      </c>
      <c r="D48" s="30"/>
      <c r="E48" s="30">
        <v>561</v>
      </c>
      <c r="F48" s="79">
        <f t="shared" ref="F48:F50" si="29">E48/E$23*100</f>
        <v>14.492379230173084</v>
      </c>
      <c r="G48" s="30"/>
      <c r="H48" s="30">
        <v>560</v>
      </c>
      <c r="I48" s="79">
        <f t="shared" ref="I48:I50" si="30">H48/H$23*100</f>
        <v>12.488849241748438</v>
      </c>
      <c r="J48" s="30"/>
      <c r="K48" s="30">
        <v>612</v>
      </c>
      <c r="L48" s="79">
        <f t="shared" si="23"/>
        <v>11.396648044692737</v>
      </c>
      <c r="M48" s="30"/>
      <c r="N48" s="30">
        <v>639</v>
      </c>
      <c r="O48" s="79">
        <f t="shared" ref="O48:O50" si="31">N48/N$23*100</f>
        <v>9.4053576685310567</v>
      </c>
      <c r="P48" s="30"/>
      <c r="Q48" s="30">
        <v>650</v>
      </c>
      <c r="R48" s="79">
        <f t="shared" ref="R48:R50" si="32">Q48/Q$23*100</f>
        <v>8.9915617651127402</v>
      </c>
      <c r="S48" s="30"/>
      <c r="T48" s="30">
        <v>441</v>
      </c>
      <c r="U48" s="79">
        <f t="shared" ref="U48:U50" si="33">T48/T$23*100</f>
        <v>7.4405264045891677</v>
      </c>
      <c r="V48" s="30"/>
      <c r="W48" s="30">
        <v>512</v>
      </c>
      <c r="X48" s="79">
        <f t="shared" si="28"/>
        <v>7.6911521706474391</v>
      </c>
      <c r="Y48" s="9"/>
      <c r="Z48" s="30">
        <v>610</v>
      </c>
      <c r="AA48" s="79">
        <v>8.6999999999999993</v>
      </c>
      <c r="AC48" s="30">
        <v>653</v>
      </c>
      <c r="AD48" s="79">
        <v>9.4</v>
      </c>
      <c r="AF48" s="30">
        <v>675</v>
      </c>
      <c r="AG48" s="79">
        <v>9.4</v>
      </c>
    </row>
    <row r="49" spans="1:36" ht="15.75" customHeight="1">
      <c r="A49" s="9" t="s">
        <v>50</v>
      </c>
      <c r="B49" s="95" t="s">
        <v>45</v>
      </c>
      <c r="C49" s="95" t="s">
        <v>45</v>
      </c>
      <c r="D49" s="30"/>
      <c r="E49" s="30">
        <v>76</v>
      </c>
      <c r="F49" s="79">
        <f t="shared" si="29"/>
        <v>1.9633169723585637</v>
      </c>
      <c r="G49" s="30"/>
      <c r="H49" s="30">
        <v>54</v>
      </c>
      <c r="I49" s="79">
        <f t="shared" si="30"/>
        <v>1.2042818911685995</v>
      </c>
      <c r="J49" s="30"/>
      <c r="K49" s="30">
        <v>65</v>
      </c>
      <c r="L49" s="79">
        <f t="shared" si="23"/>
        <v>1.2104283054003724</v>
      </c>
      <c r="M49" s="30"/>
      <c r="N49" s="30">
        <v>103</v>
      </c>
      <c r="O49" s="79">
        <f t="shared" si="31"/>
        <v>1.5160435678539887</v>
      </c>
      <c r="P49" s="30"/>
      <c r="Q49" s="30">
        <v>80</v>
      </c>
      <c r="R49" s="79">
        <f t="shared" si="32"/>
        <v>1.1066537557061833</v>
      </c>
      <c r="S49" s="30"/>
      <c r="T49" s="30">
        <v>86</v>
      </c>
      <c r="U49" s="79">
        <f t="shared" si="33"/>
        <v>1.4509870086046903</v>
      </c>
      <c r="V49" s="30"/>
      <c r="W49" s="30">
        <v>73</v>
      </c>
      <c r="X49" s="79">
        <f t="shared" si="28"/>
        <v>1.0965900555805919</v>
      </c>
      <c r="Y49" s="9"/>
      <c r="Z49" s="30">
        <v>100</v>
      </c>
      <c r="AA49" s="79">
        <v>1.4</v>
      </c>
      <c r="AC49" s="30">
        <v>100</v>
      </c>
      <c r="AD49" s="79">
        <v>1.4</v>
      </c>
      <c r="AF49" s="30">
        <v>107</v>
      </c>
      <c r="AG49" s="79">
        <v>1.5</v>
      </c>
    </row>
    <row r="50" spans="1:36" ht="15.75" customHeight="1">
      <c r="A50" s="9" t="s">
        <v>51</v>
      </c>
      <c r="B50" s="95" t="s">
        <v>45</v>
      </c>
      <c r="C50" s="95" t="s">
        <v>45</v>
      </c>
      <c r="D50" s="30"/>
      <c r="E50" s="30">
        <v>501</v>
      </c>
      <c r="F50" s="79">
        <f t="shared" si="29"/>
        <v>12.942392146732109</v>
      </c>
      <c r="G50" s="30"/>
      <c r="H50" s="30">
        <v>459</v>
      </c>
      <c r="I50" s="79">
        <f t="shared" si="30"/>
        <v>10.236396074933095</v>
      </c>
      <c r="J50" s="30"/>
      <c r="K50" s="30">
        <v>525</v>
      </c>
      <c r="L50" s="79">
        <f t="shared" si="23"/>
        <v>9.7765363128491618</v>
      </c>
      <c r="M50" s="30"/>
      <c r="N50" s="30">
        <v>600</v>
      </c>
      <c r="O50" s="79">
        <f t="shared" si="31"/>
        <v>8.8313217544892542</v>
      </c>
      <c r="P50" s="30"/>
      <c r="Q50" s="30">
        <v>572</v>
      </c>
      <c r="R50" s="79">
        <f t="shared" si="32"/>
        <v>7.9125743532992123</v>
      </c>
      <c r="S50" s="30"/>
      <c r="T50" s="30">
        <v>548</v>
      </c>
      <c r="U50" s="79">
        <f t="shared" si="33"/>
        <v>9.2458241943647721</v>
      </c>
      <c r="V50" s="30"/>
      <c r="W50" s="30">
        <v>638</v>
      </c>
      <c r="X50" s="79">
        <f t="shared" si="28"/>
        <v>9.583896650142707</v>
      </c>
      <c r="Y50" s="9"/>
      <c r="Z50" s="30">
        <v>969</v>
      </c>
      <c r="AA50" s="79">
        <v>13.9</v>
      </c>
      <c r="AC50" s="30">
        <v>1040</v>
      </c>
      <c r="AD50" s="79">
        <v>15</v>
      </c>
      <c r="AF50" s="30">
        <v>1151</v>
      </c>
      <c r="AG50" s="79">
        <v>16</v>
      </c>
    </row>
    <row r="51" spans="1:36" ht="15.75" customHeight="1">
      <c r="A51" s="1"/>
      <c r="B51" s="70"/>
      <c r="C51" s="71"/>
      <c r="D51" s="72"/>
      <c r="E51" s="72"/>
      <c r="F51" s="73"/>
      <c r="G51" s="72"/>
      <c r="H51" s="72"/>
      <c r="I51" s="73"/>
      <c r="J51" s="72"/>
      <c r="K51" s="72"/>
      <c r="L51" s="73"/>
      <c r="M51" s="72"/>
      <c r="N51" s="72"/>
      <c r="O51" s="73"/>
      <c r="P51" s="72"/>
      <c r="Q51" s="72"/>
      <c r="R51" s="73"/>
      <c r="S51" s="72"/>
      <c r="T51" s="72"/>
      <c r="U51" s="73"/>
      <c r="V51" s="72"/>
      <c r="W51" s="72"/>
      <c r="X51" s="73"/>
      <c r="Y51" s="1"/>
      <c r="Z51" s="72"/>
      <c r="AA51" s="73"/>
      <c r="AB51" s="81"/>
      <c r="AC51" s="72"/>
      <c r="AD51" s="73"/>
      <c r="AE51" s="81"/>
      <c r="AF51" s="72"/>
      <c r="AG51" s="73"/>
      <c r="AH51" s="81"/>
      <c r="AI51" s="81"/>
      <c r="AJ51" s="81"/>
    </row>
    <row r="52" spans="1:36" ht="15.75" customHeight="1">
      <c r="A52" s="1" t="s">
        <v>36</v>
      </c>
      <c r="B52" s="70">
        <v>551</v>
      </c>
      <c r="C52" s="71">
        <v>15.250484362026018</v>
      </c>
      <c r="D52" s="72"/>
      <c r="E52" s="72">
        <v>969</v>
      </c>
      <c r="F52" s="73">
        <f t="shared" ref="F52:F55" si="34">E52/E$23*100</f>
        <v>25.032291397571687</v>
      </c>
      <c r="G52" s="72"/>
      <c r="H52" s="72">
        <v>1669</v>
      </c>
      <c r="I52" s="73">
        <f t="shared" ref="I52:I53" si="35">H52/H$23*100</f>
        <v>37.221231043710972</v>
      </c>
      <c r="J52" s="72"/>
      <c r="K52" s="72">
        <v>1805</v>
      </c>
      <c r="L52" s="73">
        <f>K52/K$23*100</f>
        <v>33.612662942271882</v>
      </c>
      <c r="M52" s="72"/>
      <c r="N52" s="72">
        <v>3047</v>
      </c>
      <c r="O52" s="73">
        <f>N52/N$23*100</f>
        <v>44.848395643214602</v>
      </c>
      <c r="P52" s="72"/>
      <c r="Q52" s="72">
        <v>3448</v>
      </c>
      <c r="R52" s="73">
        <f>Q52/Q$23*100</f>
        <v>47.69677687093651</v>
      </c>
      <c r="S52" s="72"/>
      <c r="T52" s="72">
        <v>2754</v>
      </c>
      <c r="U52" s="73">
        <f t="shared" ref="U52:U53" si="36">T52/T$23*100</f>
        <v>46.465328159271131</v>
      </c>
      <c r="V52" s="72"/>
      <c r="W52" s="72">
        <v>3096</v>
      </c>
      <c r="X52" s="73">
        <f t="shared" ref="X52:X54" si="37">W52/W$23*100</f>
        <v>46.507435781883736</v>
      </c>
      <c r="Y52" s="1"/>
      <c r="Z52" s="72">
        <v>2992</v>
      </c>
      <c r="AA52" s="73">
        <v>42.8</v>
      </c>
      <c r="AB52" s="81"/>
      <c r="AC52" s="72">
        <v>2953</v>
      </c>
      <c r="AD52" s="73">
        <v>42.5</v>
      </c>
      <c r="AE52" s="81"/>
      <c r="AF52" s="72">
        <v>2851</v>
      </c>
      <c r="AG52" s="73">
        <v>39.700000000000003</v>
      </c>
      <c r="AH52" s="81"/>
      <c r="AI52" s="81"/>
      <c r="AJ52" s="81"/>
    </row>
    <row r="53" spans="1:36" ht="15.75" customHeight="1">
      <c r="A53" s="9" t="s">
        <v>52</v>
      </c>
      <c r="B53" s="95" t="s">
        <v>45</v>
      </c>
      <c r="C53" s="95" t="s">
        <v>45</v>
      </c>
      <c r="D53" s="30"/>
      <c r="E53" s="30">
        <v>24</v>
      </c>
      <c r="F53" s="79">
        <f t="shared" si="34"/>
        <v>0.61999483337638861</v>
      </c>
      <c r="G53" s="30"/>
      <c r="H53" s="30">
        <v>17</v>
      </c>
      <c r="I53" s="79">
        <f t="shared" si="35"/>
        <v>0.37912578055307761</v>
      </c>
      <c r="J53" s="30"/>
      <c r="K53" s="30">
        <v>2</v>
      </c>
      <c r="L53" s="88" t="s">
        <v>16</v>
      </c>
      <c r="M53" s="30"/>
      <c r="N53" s="30">
        <v>2</v>
      </c>
      <c r="O53" s="88" t="s">
        <v>16</v>
      </c>
      <c r="P53" s="30"/>
      <c r="Q53" s="30">
        <v>2</v>
      </c>
      <c r="R53" s="88" t="s">
        <v>16</v>
      </c>
      <c r="S53" s="30"/>
      <c r="T53" s="30">
        <v>333</v>
      </c>
      <c r="U53" s="79">
        <f t="shared" si="36"/>
        <v>5.6183566728530456</v>
      </c>
      <c r="V53" s="30"/>
      <c r="W53" s="30">
        <v>102</v>
      </c>
      <c r="X53" s="79">
        <f t="shared" si="37"/>
        <v>1.5322217214961695</v>
      </c>
      <c r="Y53" s="9"/>
      <c r="Z53" s="30">
        <v>9</v>
      </c>
      <c r="AA53" s="79">
        <v>0.1</v>
      </c>
      <c r="AC53" s="30">
        <v>20</v>
      </c>
      <c r="AD53" s="79">
        <v>0.3</v>
      </c>
      <c r="AF53" s="30">
        <v>21</v>
      </c>
      <c r="AG53" s="79">
        <v>0.3</v>
      </c>
    </row>
    <row r="54" spans="1:36" ht="15.75" customHeight="1">
      <c r="A54" s="9" t="s">
        <v>53</v>
      </c>
      <c r="B54" s="95" t="s">
        <v>45</v>
      </c>
      <c r="C54" s="95" t="s">
        <v>45</v>
      </c>
      <c r="D54" s="30"/>
      <c r="E54" s="30">
        <v>4</v>
      </c>
      <c r="F54" s="79">
        <f t="shared" si="34"/>
        <v>0.10333247222939809</v>
      </c>
      <c r="G54" s="30"/>
      <c r="H54" s="30">
        <v>2</v>
      </c>
      <c r="I54" s="88" t="s">
        <v>16</v>
      </c>
      <c r="J54" s="30"/>
      <c r="K54" s="30">
        <v>2</v>
      </c>
      <c r="L54" s="88" t="s">
        <v>16</v>
      </c>
      <c r="M54" s="30"/>
      <c r="N54" s="30">
        <v>5</v>
      </c>
      <c r="O54" s="79">
        <f>N54/N$23*100</f>
        <v>7.3594347954077127E-2</v>
      </c>
      <c r="P54" s="30"/>
      <c r="Q54" s="30">
        <v>2</v>
      </c>
      <c r="R54" s="88" t="s">
        <v>16</v>
      </c>
      <c r="S54" s="30"/>
      <c r="T54" s="30">
        <v>1</v>
      </c>
      <c r="U54" s="88" t="s">
        <v>16</v>
      </c>
      <c r="V54" s="30"/>
      <c r="W54" s="30">
        <v>5</v>
      </c>
      <c r="X54" s="79">
        <f t="shared" si="37"/>
        <v>7.5108907916478895E-2</v>
      </c>
      <c r="Y54" s="9"/>
      <c r="Z54" s="30">
        <v>6</v>
      </c>
      <c r="AA54" s="79">
        <v>0.1</v>
      </c>
      <c r="AC54" s="30">
        <v>3</v>
      </c>
      <c r="AD54" s="79" t="s">
        <v>16</v>
      </c>
      <c r="AF54" s="30">
        <v>2</v>
      </c>
      <c r="AG54" s="79" t="s">
        <v>16</v>
      </c>
    </row>
    <row r="55" spans="1:36" ht="15.75" customHeight="1">
      <c r="A55" s="9" t="s">
        <v>54</v>
      </c>
      <c r="B55" s="95" t="s">
        <v>45</v>
      </c>
      <c r="C55" s="95" t="s">
        <v>45</v>
      </c>
      <c r="D55" s="30"/>
      <c r="E55" s="30">
        <v>2</v>
      </c>
      <c r="F55" s="79">
        <f t="shared" si="34"/>
        <v>5.1666236114699046E-2</v>
      </c>
      <c r="G55" s="30"/>
      <c r="H55" s="30" t="s">
        <v>18</v>
      </c>
      <c r="I55" s="30" t="s">
        <v>18</v>
      </c>
      <c r="J55" s="30"/>
      <c r="K55" s="30" t="s">
        <v>18</v>
      </c>
      <c r="L55" s="30" t="s">
        <v>18</v>
      </c>
      <c r="M55" s="30"/>
      <c r="N55" s="30" t="s">
        <v>18</v>
      </c>
      <c r="O55" s="30" t="s">
        <v>18</v>
      </c>
      <c r="P55" s="30"/>
      <c r="Q55" s="30" t="s">
        <v>18</v>
      </c>
      <c r="R55" s="30" t="s">
        <v>18</v>
      </c>
      <c r="S55" s="30"/>
      <c r="T55" s="30" t="s">
        <v>18</v>
      </c>
      <c r="U55" s="30" t="s">
        <v>18</v>
      </c>
      <c r="V55" s="30"/>
      <c r="W55" s="30" t="s">
        <v>18</v>
      </c>
      <c r="X55" s="30" t="s">
        <v>18</v>
      </c>
      <c r="Y55" s="9"/>
      <c r="Z55" s="30" t="s">
        <v>18</v>
      </c>
      <c r="AA55" s="79" t="s">
        <v>18</v>
      </c>
      <c r="AC55" s="30" t="s">
        <v>18</v>
      </c>
      <c r="AD55" s="79" t="s">
        <v>18</v>
      </c>
      <c r="AF55" s="30" t="s">
        <v>18</v>
      </c>
      <c r="AG55" s="79" t="s">
        <v>18</v>
      </c>
    </row>
    <row r="56" spans="1:36" ht="15.75" customHeight="1">
      <c r="A56" s="9" t="s">
        <v>55</v>
      </c>
      <c r="B56" s="95" t="s">
        <v>45</v>
      </c>
      <c r="C56" s="95" t="s">
        <v>45</v>
      </c>
      <c r="D56" s="30"/>
      <c r="E56" s="30" t="s">
        <v>18</v>
      </c>
      <c r="F56" s="30" t="s">
        <v>18</v>
      </c>
      <c r="G56" s="30"/>
      <c r="H56" s="30" t="s">
        <v>18</v>
      </c>
      <c r="I56" s="30" t="s">
        <v>18</v>
      </c>
      <c r="J56" s="30"/>
      <c r="K56" s="30" t="s">
        <v>18</v>
      </c>
      <c r="L56" s="30" t="s">
        <v>18</v>
      </c>
      <c r="M56" s="30"/>
      <c r="N56" s="30" t="s">
        <v>18</v>
      </c>
      <c r="O56" s="30" t="s">
        <v>18</v>
      </c>
      <c r="P56" s="30"/>
      <c r="Q56" s="30">
        <v>1</v>
      </c>
      <c r="R56" s="88" t="s">
        <v>16</v>
      </c>
      <c r="S56" s="30"/>
      <c r="T56" s="30">
        <v>79</v>
      </c>
      <c r="U56" s="79">
        <f t="shared" ref="U56:U57" si="38">T56/T$23*100</f>
        <v>1.3328834148810527</v>
      </c>
      <c r="V56" s="30"/>
      <c r="W56" s="30">
        <v>13</v>
      </c>
      <c r="X56" s="79">
        <f t="shared" ref="X56:X57" si="39">W56/W$23*100</f>
        <v>0.19528316058284514</v>
      </c>
      <c r="Y56" s="9"/>
      <c r="Z56" s="30" t="s">
        <v>18</v>
      </c>
      <c r="AA56" s="79" t="s">
        <v>18</v>
      </c>
      <c r="AC56" s="30" t="s">
        <v>18</v>
      </c>
      <c r="AD56" s="79" t="s">
        <v>18</v>
      </c>
      <c r="AF56" s="30" t="s">
        <v>18</v>
      </c>
      <c r="AG56" s="79" t="s">
        <v>18</v>
      </c>
    </row>
    <row r="57" spans="1:36" ht="15.75" customHeight="1">
      <c r="A57" s="9" t="s">
        <v>56</v>
      </c>
      <c r="B57" s="95" t="s">
        <v>45</v>
      </c>
      <c r="C57" s="95" t="s">
        <v>45</v>
      </c>
      <c r="D57" s="30"/>
      <c r="E57" s="30">
        <v>3</v>
      </c>
      <c r="F57" s="79">
        <f t="shared" ref="F57:F62" si="40">E57/E$23*100</f>
        <v>7.7499354172048576E-2</v>
      </c>
      <c r="G57" s="30"/>
      <c r="H57" s="30">
        <v>7</v>
      </c>
      <c r="I57" s="79">
        <f t="shared" ref="I57:I62" si="41">H57/H$23*100</f>
        <v>0.15611061552185548</v>
      </c>
      <c r="J57" s="30"/>
      <c r="K57" s="30">
        <v>1</v>
      </c>
      <c r="L57" s="88" t="s">
        <v>16</v>
      </c>
      <c r="M57" s="30"/>
      <c r="N57" s="30">
        <v>1</v>
      </c>
      <c r="O57" s="88" t="s">
        <v>16</v>
      </c>
      <c r="P57" s="30"/>
      <c r="Q57" s="30">
        <v>0</v>
      </c>
      <c r="R57" s="79">
        <f>Q57/Q$23*100</f>
        <v>0</v>
      </c>
      <c r="S57" s="30"/>
      <c r="T57" s="30">
        <v>3</v>
      </c>
      <c r="U57" s="79">
        <f t="shared" si="38"/>
        <v>5.0615825881558968E-2</v>
      </c>
      <c r="V57" s="30"/>
      <c r="W57" s="30">
        <v>4</v>
      </c>
      <c r="X57" s="79">
        <f t="shared" si="39"/>
        <v>6.0087126333183118E-2</v>
      </c>
      <c r="Y57" s="9"/>
      <c r="Z57" s="30">
        <v>7</v>
      </c>
      <c r="AA57" s="79">
        <v>0.1</v>
      </c>
      <c r="AC57" s="30">
        <v>3</v>
      </c>
      <c r="AD57" s="79" t="s">
        <v>16</v>
      </c>
      <c r="AF57" s="30">
        <v>1</v>
      </c>
      <c r="AG57" s="79" t="s">
        <v>16</v>
      </c>
    </row>
    <row r="58" spans="1:36" ht="15.75" customHeight="1">
      <c r="A58" s="9" t="s">
        <v>57</v>
      </c>
      <c r="B58" s="95" t="s">
        <v>45</v>
      </c>
      <c r="C58" s="95" t="s">
        <v>45</v>
      </c>
      <c r="D58" s="30"/>
      <c r="E58" s="30">
        <v>4</v>
      </c>
      <c r="F58" s="79">
        <f t="shared" si="40"/>
        <v>0.10333247222939809</v>
      </c>
      <c r="G58" s="30"/>
      <c r="H58" s="30">
        <v>4</v>
      </c>
      <c r="I58" s="79">
        <f t="shared" si="41"/>
        <v>8.9206066012488858E-2</v>
      </c>
      <c r="J58" s="30"/>
      <c r="K58" s="30">
        <v>2</v>
      </c>
      <c r="L58" s="88" t="s">
        <v>16</v>
      </c>
      <c r="M58" s="30"/>
      <c r="N58" s="30" t="s">
        <v>18</v>
      </c>
      <c r="O58" s="30" t="s">
        <v>18</v>
      </c>
      <c r="P58" s="30"/>
      <c r="Q58" s="30">
        <v>2</v>
      </c>
      <c r="R58" s="88" t="s">
        <v>16</v>
      </c>
      <c r="S58" s="30"/>
      <c r="T58" s="30" t="s">
        <v>18</v>
      </c>
      <c r="U58" s="30" t="s">
        <v>18</v>
      </c>
      <c r="V58" s="30"/>
      <c r="W58" s="30" t="s">
        <v>18</v>
      </c>
      <c r="X58" s="30" t="s">
        <v>18</v>
      </c>
      <c r="Y58" s="9"/>
      <c r="Z58" s="30" t="s">
        <v>18</v>
      </c>
      <c r="AA58" s="79" t="s">
        <v>18</v>
      </c>
      <c r="AC58" s="30" t="s">
        <v>18</v>
      </c>
      <c r="AD58" s="79" t="s">
        <v>18</v>
      </c>
      <c r="AF58" s="30" t="s">
        <v>18</v>
      </c>
      <c r="AG58" s="79" t="s">
        <v>18</v>
      </c>
    </row>
    <row r="59" spans="1:36" ht="15.75" customHeight="1">
      <c r="A59" s="9" t="s">
        <v>58</v>
      </c>
      <c r="B59" s="95" t="s">
        <v>45</v>
      </c>
      <c r="C59" s="95" t="s">
        <v>45</v>
      </c>
      <c r="D59" s="30"/>
      <c r="E59" s="30">
        <v>11</v>
      </c>
      <c r="F59" s="79">
        <f t="shared" si="40"/>
        <v>0.28416429863084475</v>
      </c>
      <c r="G59" s="30"/>
      <c r="H59" s="30">
        <v>10</v>
      </c>
      <c r="I59" s="79">
        <f t="shared" si="41"/>
        <v>0.22301516503122212</v>
      </c>
      <c r="J59" s="30"/>
      <c r="K59" s="30">
        <v>7</v>
      </c>
      <c r="L59" s="79">
        <f t="shared" ref="L59:L62" si="42">K59/K$23*100</f>
        <v>0.13035381750465549</v>
      </c>
      <c r="M59" s="30"/>
      <c r="N59" s="30">
        <v>19</v>
      </c>
      <c r="O59" s="79">
        <f t="shared" ref="O59:O63" si="43">N59/N$23*100</f>
        <v>0.27965852222549309</v>
      </c>
      <c r="P59" s="30"/>
      <c r="Q59" s="30">
        <v>11</v>
      </c>
      <c r="R59" s="79">
        <f t="shared" ref="R59:R63" si="44">Q59/Q$23*100</f>
        <v>0.15216489140960021</v>
      </c>
      <c r="S59" s="30"/>
      <c r="T59" s="30">
        <v>12</v>
      </c>
      <c r="U59" s="79">
        <f t="shared" ref="U59:U62" si="45">T59/T$23*100</f>
        <v>0.20246330352623587</v>
      </c>
      <c r="V59" s="30"/>
      <c r="W59" s="30">
        <v>5</v>
      </c>
      <c r="X59" s="79">
        <f t="shared" ref="X59:X62" si="46">W59/W$23*100</f>
        <v>7.5108907916478895E-2</v>
      </c>
      <c r="Y59" s="9"/>
      <c r="Z59" s="30">
        <v>2</v>
      </c>
      <c r="AA59" s="79" t="s">
        <v>16</v>
      </c>
      <c r="AC59" s="30">
        <v>10</v>
      </c>
      <c r="AD59" s="79">
        <v>0.1</v>
      </c>
      <c r="AF59" s="30">
        <v>7</v>
      </c>
      <c r="AG59" s="79">
        <v>0.1</v>
      </c>
    </row>
    <row r="60" spans="1:36" ht="15.75" customHeight="1">
      <c r="A60" s="9" t="s">
        <v>59</v>
      </c>
      <c r="B60" s="95" t="s">
        <v>45</v>
      </c>
      <c r="C60" s="95" t="s">
        <v>45</v>
      </c>
      <c r="D60" s="30"/>
      <c r="E60" s="30">
        <v>671</v>
      </c>
      <c r="F60" s="79">
        <f t="shared" si="40"/>
        <v>17.334022216481529</v>
      </c>
      <c r="G60" s="30"/>
      <c r="H60" s="30">
        <v>1293</v>
      </c>
      <c r="I60" s="79">
        <f t="shared" si="41"/>
        <v>28.83586083853702</v>
      </c>
      <c r="J60" s="30"/>
      <c r="K60" s="30">
        <v>1388</v>
      </c>
      <c r="L60" s="79">
        <f t="shared" si="42"/>
        <v>25.847299813780261</v>
      </c>
      <c r="M60" s="30"/>
      <c r="N60" s="30">
        <v>2477</v>
      </c>
      <c r="O60" s="79">
        <f t="shared" si="43"/>
        <v>36.45863997644981</v>
      </c>
      <c r="P60" s="30"/>
      <c r="Q60" s="30">
        <v>2710</v>
      </c>
      <c r="R60" s="79">
        <f t="shared" si="44"/>
        <v>37.487895974546966</v>
      </c>
      <c r="S60" s="30"/>
      <c r="T60" s="30">
        <v>1809</v>
      </c>
      <c r="U60" s="79">
        <f t="shared" si="45"/>
        <v>30.521343006580061</v>
      </c>
      <c r="V60" s="30"/>
      <c r="W60" s="30">
        <v>2481</v>
      </c>
      <c r="X60" s="79">
        <f t="shared" si="46"/>
        <v>37.269040108156823</v>
      </c>
      <c r="Y60" s="9"/>
      <c r="Z60" s="30">
        <v>2882</v>
      </c>
      <c r="AA60" s="79">
        <v>41.3</v>
      </c>
      <c r="AC60" s="30">
        <v>2897</v>
      </c>
      <c r="AD60" s="79">
        <v>41.6</v>
      </c>
      <c r="AF60" s="30">
        <v>2799</v>
      </c>
      <c r="AG60" s="79">
        <v>39</v>
      </c>
    </row>
    <row r="61" spans="1:36" ht="15.75" customHeight="1">
      <c r="A61" s="9" t="s">
        <v>60</v>
      </c>
      <c r="B61" s="95" t="s">
        <v>45</v>
      </c>
      <c r="C61" s="95" t="s">
        <v>45</v>
      </c>
      <c r="D61" s="30"/>
      <c r="E61" s="30">
        <v>245</v>
      </c>
      <c r="F61" s="79">
        <f t="shared" si="40"/>
        <v>6.3291139240506329</v>
      </c>
      <c r="G61" s="30"/>
      <c r="H61" s="30">
        <v>332</v>
      </c>
      <c r="I61" s="79">
        <f t="shared" si="41"/>
        <v>7.404103479036575</v>
      </c>
      <c r="J61" s="30"/>
      <c r="K61" s="30">
        <v>397</v>
      </c>
      <c r="L61" s="79">
        <f t="shared" si="42"/>
        <v>7.3929236499068907</v>
      </c>
      <c r="M61" s="30"/>
      <c r="N61" s="30">
        <v>532</v>
      </c>
      <c r="O61" s="79">
        <f t="shared" si="43"/>
        <v>7.8304386223138067</v>
      </c>
      <c r="P61" s="30"/>
      <c r="Q61" s="30">
        <v>706</v>
      </c>
      <c r="R61" s="79">
        <f t="shared" si="44"/>
        <v>9.7662193941070683</v>
      </c>
      <c r="S61" s="30"/>
      <c r="T61" s="30">
        <v>511</v>
      </c>
      <c r="U61" s="79">
        <f t="shared" si="45"/>
        <v>8.6215623418255429</v>
      </c>
      <c r="V61" s="30"/>
      <c r="W61" s="30">
        <v>469</v>
      </c>
      <c r="X61" s="79">
        <f t="shared" si="46"/>
        <v>7.0452155625657209</v>
      </c>
      <c r="Y61" s="9"/>
      <c r="Z61" s="30">
        <v>75</v>
      </c>
      <c r="AA61" s="79">
        <v>1.1000000000000001</v>
      </c>
      <c r="AC61" s="30">
        <v>20</v>
      </c>
      <c r="AD61" s="79">
        <v>0.3</v>
      </c>
      <c r="AF61" s="30">
        <v>21</v>
      </c>
      <c r="AG61" s="79">
        <v>0.3</v>
      </c>
    </row>
    <row r="62" spans="1:36" ht="15.75" customHeight="1">
      <c r="A62" s="9" t="s">
        <v>61</v>
      </c>
      <c r="B62" s="95" t="s">
        <v>45</v>
      </c>
      <c r="C62" s="95" t="s">
        <v>45</v>
      </c>
      <c r="D62" s="30"/>
      <c r="E62" s="30">
        <v>5</v>
      </c>
      <c r="F62" s="79">
        <f t="shared" si="40"/>
        <v>0.12916559028674762</v>
      </c>
      <c r="G62" s="30"/>
      <c r="H62" s="30">
        <v>4</v>
      </c>
      <c r="I62" s="79">
        <f t="shared" si="41"/>
        <v>8.9206066012488858E-2</v>
      </c>
      <c r="J62" s="30"/>
      <c r="K62" s="30">
        <v>6</v>
      </c>
      <c r="L62" s="79">
        <f t="shared" si="42"/>
        <v>0.11173184357541899</v>
      </c>
      <c r="M62" s="30"/>
      <c r="N62" s="30">
        <v>9</v>
      </c>
      <c r="O62" s="79">
        <f t="shared" si="43"/>
        <v>0.13246982631733883</v>
      </c>
      <c r="P62" s="30"/>
      <c r="Q62" s="30">
        <v>9</v>
      </c>
      <c r="R62" s="79">
        <f t="shared" si="44"/>
        <v>0.12449854751694564</v>
      </c>
      <c r="S62" s="30"/>
      <c r="T62" s="30">
        <v>6</v>
      </c>
      <c r="U62" s="79">
        <f t="shared" si="45"/>
        <v>0.10123165176311794</v>
      </c>
      <c r="V62" s="30"/>
      <c r="W62" s="30">
        <v>17</v>
      </c>
      <c r="X62" s="79">
        <f t="shared" si="46"/>
        <v>0.25537028691602826</v>
      </c>
      <c r="Y62" s="9"/>
      <c r="Z62" s="30">
        <v>11</v>
      </c>
      <c r="AA62" s="79">
        <v>0.2</v>
      </c>
      <c r="AC62" s="30" t="s">
        <v>18</v>
      </c>
      <c r="AD62" s="79" t="s">
        <v>18</v>
      </c>
      <c r="AF62" s="30" t="s">
        <v>18</v>
      </c>
      <c r="AG62" s="79" t="s">
        <v>18</v>
      </c>
    </row>
    <row r="63" spans="1:36" ht="15.75" customHeight="1">
      <c r="A63" s="61" t="s">
        <v>62</v>
      </c>
      <c r="B63" s="83" t="s">
        <v>45</v>
      </c>
      <c r="C63" s="96" t="s">
        <v>45</v>
      </c>
      <c r="D63" s="83"/>
      <c r="E63" s="83" t="s">
        <v>18</v>
      </c>
      <c r="F63" s="83" t="s">
        <v>18</v>
      </c>
      <c r="G63" s="83"/>
      <c r="H63" s="83" t="s">
        <v>18</v>
      </c>
      <c r="I63" s="83" t="s">
        <v>18</v>
      </c>
      <c r="J63" s="83"/>
      <c r="K63" s="83" t="s">
        <v>18</v>
      </c>
      <c r="L63" s="83" t="s">
        <v>18</v>
      </c>
      <c r="M63" s="83"/>
      <c r="N63" s="83">
        <v>2</v>
      </c>
      <c r="O63" s="84">
        <f t="shared" si="43"/>
        <v>2.9437739181630854E-2</v>
      </c>
      <c r="P63" s="83"/>
      <c r="Q63" s="83">
        <v>5</v>
      </c>
      <c r="R63" s="84">
        <f t="shared" si="44"/>
        <v>6.9165859731636456E-2</v>
      </c>
      <c r="S63" s="83"/>
      <c r="T63" s="83" t="s">
        <v>18</v>
      </c>
      <c r="U63" s="83" t="s">
        <v>18</v>
      </c>
      <c r="V63" s="83"/>
      <c r="W63" s="83" t="s">
        <v>18</v>
      </c>
      <c r="X63" s="83" t="s">
        <v>18</v>
      </c>
      <c r="Y63" s="61"/>
      <c r="Z63" s="83" t="s">
        <v>18</v>
      </c>
      <c r="AA63" s="84" t="s">
        <v>18</v>
      </c>
      <c r="AB63" s="109"/>
      <c r="AC63" s="83" t="s">
        <v>18</v>
      </c>
      <c r="AD63" s="84" t="s">
        <v>18</v>
      </c>
      <c r="AE63" s="109"/>
      <c r="AF63" s="83" t="s">
        <v>18</v>
      </c>
      <c r="AG63" s="84" t="s">
        <v>18</v>
      </c>
    </row>
    <row r="64" spans="1:36" ht="15.75" customHeight="1">
      <c r="AB64" s="112"/>
      <c r="AE64" s="112"/>
    </row>
    <row r="65" spans="1:27" ht="30.75" customHeight="1">
      <c r="A65" s="114" t="s">
        <v>63</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row>
    <row r="66" spans="1:27" ht="15.75" customHeight="1">
      <c r="A66" s="21" t="s">
        <v>7</v>
      </c>
    </row>
    <row r="67" spans="1:27" ht="15.75" customHeight="1">
      <c r="A67" s="21" t="s">
        <v>8</v>
      </c>
    </row>
    <row r="68" spans="1:27" ht="18.75" customHeight="1"/>
    <row r="69" spans="1:27" ht="15.75" customHeight="1">
      <c r="A69" s="9" t="s">
        <v>64</v>
      </c>
    </row>
    <row r="70" spans="1:27" ht="15.75" customHeight="1"/>
    <row r="71" spans="1:27" ht="15.75" customHeight="1">
      <c r="B71" s="33"/>
      <c r="C71" s="33"/>
      <c r="D71" s="33"/>
      <c r="E71" s="33"/>
      <c r="F71" s="33"/>
      <c r="G71" s="33"/>
      <c r="H71" s="33"/>
      <c r="I71" s="33"/>
      <c r="J71" s="33"/>
      <c r="K71" s="33"/>
      <c r="L71" s="33"/>
      <c r="M71" s="33"/>
      <c r="N71" s="33"/>
    </row>
    <row r="72" spans="1:27" ht="15.75" customHeight="1">
      <c r="B72" s="34"/>
      <c r="C72" s="34"/>
      <c r="D72" s="33"/>
      <c r="E72" s="34"/>
      <c r="F72" s="34"/>
      <c r="G72" s="33"/>
      <c r="H72" s="34"/>
      <c r="I72" s="34"/>
      <c r="J72" s="33"/>
      <c r="K72" s="33"/>
      <c r="L72" s="34"/>
      <c r="M72" s="34"/>
      <c r="N72" s="34"/>
    </row>
    <row r="73" spans="1:27" ht="15.75" customHeight="1"/>
    <row r="74" spans="1:27" ht="15.75" customHeight="1"/>
    <row r="75" spans="1:27" ht="15.75" customHeight="1"/>
    <row r="76" spans="1:27" ht="15.75" customHeight="1"/>
    <row r="77" spans="1:27" ht="15.75" customHeight="1"/>
    <row r="78" spans="1:27" ht="15.75" customHeight="1"/>
    <row r="79" spans="1:27" ht="15.75" customHeight="1"/>
    <row r="80" spans="1: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7">
    <mergeCell ref="X3:Y3"/>
    <mergeCell ref="AA3:AB3"/>
    <mergeCell ref="C3:D3"/>
    <mergeCell ref="F3:G3"/>
    <mergeCell ref="I3:J3"/>
    <mergeCell ref="L3:M3"/>
    <mergeCell ref="O3:P3"/>
    <mergeCell ref="R3:S3"/>
    <mergeCell ref="U3:V3"/>
    <mergeCell ref="AA5:AB5"/>
    <mergeCell ref="R5:S5"/>
    <mergeCell ref="R6:S6"/>
    <mergeCell ref="R8:S8"/>
    <mergeCell ref="U8:V8"/>
    <mergeCell ref="X8:Y8"/>
    <mergeCell ref="AA8:AB8"/>
    <mergeCell ref="U6:V6"/>
    <mergeCell ref="X6:Y6"/>
    <mergeCell ref="AA6:AB6"/>
    <mergeCell ref="U5:V5"/>
    <mergeCell ref="C6:D6"/>
    <mergeCell ref="I6:J6"/>
    <mergeCell ref="O6:P6"/>
    <mergeCell ref="U9:V9"/>
    <mergeCell ref="X9:Y9"/>
    <mergeCell ref="F5:G5"/>
    <mergeCell ref="F6:G6"/>
    <mergeCell ref="C8:D8"/>
    <mergeCell ref="F8:G8"/>
    <mergeCell ref="I8:J8"/>
    <mergeCell ref="X5:Y5"/>
    <mergeCell ref="L5:M5"/>
    <mergeCell ref="L6:M6"/>
    <mergeCell ref="L8:M8"/>
    <mergeCell ref="O8:P8"/>
    <mergeCell ref="L9:M9"/>
    <mergeCell ref="O9:P9"/>
    <mergeCell ref="R9:S9"/>
    <mergeCell ref="C5:D5"/>
    <mergeCell ref="I5:J5"/>
    <mergeCell ref="O5:P5"/>
    <mergeCell ref="U10:V10"/>
    <mergeCell ref="X10:Y10"/>
    <mergeCell ref="AA10:AB10"/>
    <mergeCell ref="C9:D9"/>
    <mergeCell ref="C10:D10"/>
    <mergeCell ref="F10:G10"/>
    <mergeCell ref="I10:J10"/>
    <mergeCell ref="L10:M10"/>
    <mergeCell ref="O10:P10"/>
    <mergeCell ref="R10:S10"/>
    <mergeCell ref="F9:G9"/>
    <mergeCell ref="I9:J9"/>
    <mergeCell ref="AA9:AB9"/>
    <mergeCell ref="C14:D14"/>
    <mergeCell ref="C15:D15"/>
    <mergeCell ref="I15:J15"/>
    <mergeCell ref="F14:G14"/>
    <mergeCell ref="F15:G15"/>
    <mergeCell ref="I14:J14"/>
    <mergeCell ref="X12:Y12"/>
    <mergeCell ref="AA12:AB12"/>
    <mergeCell ref="F12:G12"/>
    <mergeCell ref="L12:M12"/>
    <mergeCell ref="R12:S12"/>
    <mergeCell ref="R13:S13"/>
    <mergeCell ref="U13:V13"/>
    <mergeCell ref="X13:Y13"/>
    <mergeCell ref="A65:AA65"/>
    <mergeCell ref="H20:I20"/>
    <mergeCell ref="J20:J21"/>
    <mergeCell ref="K20:L20"/>
    <mergeCell ref="M20:M21"/>
    <mergeCell ref="N20:O20"/>
    <mergeCell ref="P20:P21"/>
    <mergeCell ref="S20:S21"/>
    <mergeCell ref="AC20:AD20"/>
    <mergeCell ref="A20:A21"/>
    <mergeCell ref="B20:C20"/>
    <mergeCell ref="D20:D21"/>
    <mergeCell ref="E20:F20"/>
    <mergeCell ref="G20:G21"/>
    <mergeCell ref="Q20:R20"/>
    <mergeCell ref="T20:U20"/>
    <mergeCell ref="W20:X20"/>
    <mergeCell ref="Z20:AA20"/>
    <mergeCell ref="V20:V21"/>
    <mergeCell ref="X16:Y16"/>
    <mergeCell ref="AA16:AB16"/>
    <mergeCell ref="C16:D16"/>
    <mergeCell ref="F16:G16"/>
    <mergeCell ref="I16:J16"/>
    <mergeCell ref="L16:M16"/>
    <mergeCell ref="O16:P16"/>
    <mergeCell ref="R16:S16"/>
    <mergeCell ref="U16:V16"/>
    <mergeCell ref="AA13:AB13"/>
    <mergeCell ref="C11:D11"/>
    <mergeCell ref="I11:J11"/>
    <mergeCell ref="O11:P11"/>
    <mergeCell ref="U11:V11"/>
    <mergeCell ref="I12:J12"/>
    <mergeCell ref="O12:P12"/>
    <mergeCell ref="U12:V12"/>
    <mergeCell ref="I13:J13"/>
    <mergeCell ref="O13:P13"/>
    <mergeCell ref="X11:Y11"/>
    <mergeCell ref="AA11:AB11"/>
    <mergeCell ref="F11:G11"/>
    <mergeCell ref="L11:M11"/>
    <mergeCell ref="R11:S11"/>
    <mergeCell ref="C12:D12"/>
    <mergeCell ref="C13:D13"/>
    <mergeCell ref="F13:G13"/>
    <mergeCell ref="L13:M13"/>
    <mergeCell ref="O14:P14"/>
    <mergeCell ref="R14:S14"/>
    <mergeCell ref="U14:V14"/>
    <mergeCell ref="X14:Y14"/>
    <mergeCell ref="AA14:AB14"/>
    <mergeCell ref="L14:M14"/>
    <mergeCell ref="L15:M15"/>
    <mergeCell ref="O15:P15"/>
    <mergeCell ref="R15:S15"/>
    <mergeCell ref="U15:V15"/>
    <mergeCell ref="X15:Y15"/>
    <mergeCell ref="AA15:AB1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000"/>
  <sheetViews>
    <sheetView showGridLines="0" topLeftCell="H14" workbookViewId="0">
      <selection activeCell="AI21" sqref="AI21"/>
    </sheetView>
  </sheetViews>
  <sheetFormatPr defaultColWidth="14.42578125" defaultRowHeight="15" customHeight="1"/>
  <cols>
    <col min="1" max="1" width="38.7109375" customWidth="1"/>
    <col min="2" max="2" width="8.7109375" customWidth="1"/>
    <col min="3" max="3" width="8" customWidth="1"/>
    <col min="4" max="4" width="2" customWidth="1"/>
    <col min="5" max="5" width="8.7109375" customWidth="1"/>
    <col min="6" max="6" width="6.42578125" customWidth="1"/>
    <col min="7" max="7" width="2.28515625" customWidth="1"/>
    <col min="8" max="8" width="8.7109375" customWidth="1"/>
    <col min="9" max="9" width="7.85546875" customWidth="1"/>
    <col min="10" max="10" width="2.28515625" customWidth="1"/>
    <col min="11" max="11" width="8.7109375" customWidth="1"/>
    <col min="12" max="12" width="6.42578125" customWidth="1"/>
    <col min="13" max="13" width="2.28515625" customWidth="1"/>
    <col min="14" max="14" width="8.7109375" customWidth="1"/>
    <col min="15" max="15" width="6.140625" customWidth="1"/>
    <col min="16" max="16" width="2.85546875" customWidth="1"/>
    <col min="17" max="17" width="7.42578125" customWidth="1"/>
    <col min="18" max="18" width="6.85546875" customWidth="1"/>
    <col min="19" max="19" width="2.42578125" customWidth="1"/>
    <col min="20" max="20" width="8.42578125" customWidth="1"/>
    <col min="21" max="21" width="6.5703125" customWidth="1"/>
    <col min="22" max="22" width="2.28515625" customWidth="1"/>
    <col min="23" max="23" width="7.5703125" customWidth="1"/>
    <col min="24" max="24" width="7.140625" customWidth="1"/>
    <col min="25" max="25" width="1.7109375" customWidth="1"/>
    <col min="26" max="26" width="7.42578125" customWidth="1"/>
    <col min="27" max="27" width="6.140625" customWidth="1"/>
    <col min="28" max="28" width="1.7109375" customWidth="1"/>
    <col min="29" max="29" width="7.42578125" customWidth="1"/>
    <col min="30" max="30" width="6.140625" customWidth="1"/>
    <col min="31" max="31" width="2.5703125" customWidth="1"/>
    <col min="32" max="32" width="8" customWidth="1"/>
    <col min="33" max="33" width="5.7109375" customWidth="1"/>
    <col min="34" max="34" width="2.7109375" customWidth="1"/>
    <col min="35" max="35" width="8" customWidth="1"/>
    <col min="36" max="36" width="10.7109375" customWidth="1"/>
  </cols>
  <sheetData>
    <row r="1" spans="1:36">
      <c r="A1" s="5" t="s">
        <v>68</v>
      </c>
    </row>
    <row r="2" spans="1:36">
      <c r="A2" s="7"/>
    </row>
    <row r="3" spans="1:36" ht="20.25" customHeight="1">
      <c r="A3" s="56" t="s">
        <v>10</v>
      </c>
      <c r="B3" s="56">
        <v>1999</v>
      </c>
      <c r="C3" s="116">
        <v>2000</v>
      </c>
      <c r="D3" s="129"/>
      <c r="E3" s="56">
        <v>2001</v>
      </c>
      <c r="F3" s="116">
        <v>2002</v>
      </c>
      <c r="G3" s="129"/>
      <c r="H3" s="56">
        <v>2003</v>
      </c>
      <c r="I3" s="116">
        <v>2004</v>
      </c>
      <c r="J3" s="129"/>
      <c r="K3" s="56">
        <v>2005</v>
      </c>
      <c r="L3" s="116">
        <v>2006</v>
      </c>
      <c r="M3" s="129"/>
      <c r="N3" s="56">
        <v>2007</v>
      </c>
      <c r="O3" s="116">
        <v>2008</v>
      </c>
      <c r="P3" s="129"/>
      <c r="Q3" s="56">
        <v>2009</v>
      </c>
      <c r="R3" s="116">
        <v>2010</v>
      </c>
      <c r="S3" s="129"/>
      <c r="T3" s="56">
        <v>2011</v>
      </c>
      <c r="U3" s="116">
        <v>2012</v>
      </c>
      <c r="V3" s="129"/>
      <c r="W3" s="56">
        <v>2013</v>
      </c>
      <c r="X3" s="125"/>
      <c r="Y3" s="128"/>
      <c r="Z3" s="24"/>
      <c r="AA3" s="125"/>
      <c r="AB3" s="128"/>
      <c r="AC3" s="24"/>
      <c r="AD3" s="24"/>
      <c r="AE3" s="24"/>
      <c r="AF3" s="24"/>
      <c r="AG3" s="24"/>
      <c r="AI3" s="24"/>
      <c r="AJ3" s="8"/>
    </row>
    <row r="4" spans="1:36">
      <c r="A4" s="9"/>
      <c r="B4" s="9"/>
      <c r="C4" s="9"/>
      <c r="E4" s="9"/>
      <c r="F4" s="9"/>
      <c r="H4" s="9"/>
      <c r="I4" s="9"/>
      <c r="K4" s="9"/>
      <c r="L4" s="9"/>
      <c r="N4" s="9"/>
      <c r="O4" s="9"/>
      <c r="Q4" s="9"/>
      <c r="R4" s="9"/>
      <c r="T4" s="9"/>
      <c r="U4" s="9"/>
      <c r="W4" s="9"/>
      <c r="X4" s="9"/>
      <c r="Y4" s="12"/>
      <c r="Z4" s="9"/>
      <c r="AA4" s="9"/>
      <c r="AB4" s="12"/>
      <c r="AC4" s="9"/>
      <c r="AD4" s="9"/>
      <c r="AE4" s="12"/>
      <c r="AF4" s="9"/>
      <c r="AG4" s="9"/>
      <c r="AH4" s="12"/>
      <c r="AI4" s="12"/>
      <c r="AJ4" s="12"/>
    </row>
    <row r="5" spans="1:36">
      <c r="A5" s="13" t="s">
        <v>11</v>
      </c>
      <c r="B5" s="14">
        <v>88</v>
      </c>
      <c r="C5" s="121">
        <v>116</v>
      </c>
      <c r="D5" s="128"/>
      <c r="E5" s="14">
        <v>70</v>
      </c>
      <c r="F5" s="121">
        <v>96</v>
      </c>
      <c r="G5" s="128"/>
      <c r="H5" s="14">
        <v>19</v>
      </c>
      <c r="I5" s="121">
        <v>87</v>
      </c>
      <c r="J5" s="128"/>
      <c r="K5" s="14">
        <v>120</v>
      </c>
      <c r="L5" s="121">
        <v>100</v>
      </c>
      <c r="M5" s="128"/>
      <c r="N5" s="14">
        <v>120</v>
      </c>
      <c r="O5" s="121">
        <v>122</v>
      </c>
      <c r="P5" s="128"/>
      <c r="Q5" s="14">
        <v>174</v>
      </c>
      <c r="R5" s="121">
        <v>155</v>
      </c>
      <c r="S5" s="128"/>
      <c r="T5" s="14">
        <v>122</v>
      </c>
      <c r="U5" s="121">
        <v>165</v>
      </c>
      <c r="V5" s="128"/>
      <c r="W5" s="14">
        <v>220</v>
      </c>
      <c r="X5" s="121"/>
      <c r="Y5" s="128"/>
      <c r="Z5" s="14"/>
      <c r="AA5" s="121"/>
      <c r="AB5" s="128"/>
      <c r="AC5" s="14"/>
      <c r="AD5" s="14"/>
      <c r="AE5" s="14"/>
      <c r="AF5" s="14"/>
      <c r="AG5" s="14"/>
      <c r="AI5" s="14"/>
      <c r="AJ5" s="15"/>
    </row>
    <row r="6" spans="1:36">
      <c r="A6" s="9" t="s">
        <v>12</v>
      </c>
      <c r="B6" s="16">
        <v>100</v>
      </c>
      <c r="C6" s="131">
        <v>100</v>
      </c>
      <c r="D6" s="128"/>
      <c r="E6" s="16">
        <v>100</v>
      </c>
      <c r="F6" s="131">
        <v>100</v>
      </c>
      <c r="G6" s="128"/>
      <c r="H6" s="16">
        <v>100</v>
      </c>
      <c r="I6" s="131">
        <v>100</v>
      </c>
      <c r="J6" s="128"/>
      <c r="K6" s="16">
        <v>100</v>
      </c>
      <c r="L6" s="131">
        <v>100</v>
      </c>
      <c r="M6" s="128"/>
      <c r="N6" s="16">
        <v>100</v>
      </c>
      <c r="O6" s="131">
        <v>100</v>
      </c>
      <c r="P6" s="128"/>
      <c r="Q6" s="16">
        <v>100</v>
      </c>
      <c r="R6" s="131">
        <v>100</v>
      </c>
      <c r="S6" s="128"/>
      <c r="T6" s="16">
        <v>100</v>
      </c>
      <c r="U6" s="131">
        <v>100</v>
      </c>
      <c r="V6" s="128"/>
      <c r="W6" s="16">
        <v>100</v>
      </c>
      <c r="X6" s="131"/>
      <c r="Y6" s="128"/>
      <c r="Z6" s="16"/>
      <c r="AA6" s="131"/>
      <c r="AB6" s="128"/>
      <c r="AC6" s="16"/>
      <c r="AD6" s="16"/>
      <c r="AE6" s="16"/>
      <c r="AF6" s="16"/>
      <c r="AG6" s="16"/>
      <c r="AI6" s="16"/>
      <c r="AJ6" s="8"/>
    </row>
    <row r="7" spans="1:36" ht="15" customHeight="1">
      <c r="X7" s="12"/>
      <c r="Y7" s="12"/>
      <c r="Z7" s="12"/>
      <c r="AA7" s="12"/>
      <c r="AB7" s="12"/>
      <c r="AC7" s="12"/>
      <c r="AD7" s="12"/>
      <c r="AE7" s="12"/>
      <c r="AF7" s="12"/>
      <c r="AG7" s="12"/>
      <c r="AH7" s="12"/>
      <c r="AI7" s="12"/>
      <c r="AJ7" s="12"/>
    </row>
    <row r="8" spans="1:36">
      <c r="A8" s="9" t="s">
        <v>13</v>
      </c>
      <c r="B8" s="18">
        <v>23.9</v>
      </c>
      <c r="C8" s="115">
        <v>13.8</v>
      </c>
      <c r="D8" s="128"/>
      <c r="E8" s="35">
        <v>20</v>
      </c>
      <c r="F8" s="115">
        <v>8.3000000000000007</v>
      </c>
      <c r="G8" s="128"/>
      <c r="H8" s="18">
        <v>15.8</v>
      </c>
      <c r="I8" s="115">
        <v>4.5999999999999996</v>
      </c>
      <c r="J8" s="128"/>
      <c r="K8" s="18">
        <v>19.2</v>
      </c>
      <c r="L8" s="115">
        <v>7</v>
      </c>
      <c r="M8" s="128"/>
      <c r="N8" s="18">
        <v>1.7</v>
      </c>
      <c r="O8" s="115">
        <v>11.5</v>
      </c>
      <c r="P8" s="128"/>
      <c r="Q8" s="18">
        <v>5.7</v>
      </c>
      <c r="R8" s="115">
        <v>5.8</v>
      </c>
      <c r="S8" s="128"/>
      <c r="T8" s="18">
        <v>4.0999999999999996</v>
      </c>
      <c r="U8" s="115">
        <v>4.2</v>
      </c>
      <c r="V8" s="128"/>
      <c r="W8" s="18">
        <v>3.2</v>
      </c>
      <c r="X8" s="115"/>
      <c r="Y8" s="128"/>
      <c r="Z8" s="18"/>
      <c r="AA8" s="115"/>
      <c r="AB8" s="128"/>
      <c r="AC8" s="18"/>
      <c r="AD8" s="18"/>
      <c r="AE8" s="18"/>
      <c r="AF8" s="18"/>
      <c r="AG8" s="18"/>
      <c r="AI8" s="18"/>
      <c r="AJ8" s="8"/>
    </row>
    <row r="9" spans="1:36">
      <c r="A9" s="9" t="s">
        <v>14</v>
      </c>
      <c r="B9" s="18" t="s">
        <v>18</v>
      </c>
      <c r="C9" s="115" t="s">
        <v>18</v>
      </c>
      <c r="D9" s="128"/>
      <c r="E9" s="18" t="s">
        <v>18</v>
      </c>
      <c r="F9" s="115">
        <v>3.1</v>
      </c>
      <c r="G9" s="128"/>
      <c r="H9" s="18">
        <v>10.5</v>
      </c>
      <c r="I9" s="115">
        <v>11.5</v>
      </c>
      <c r="J9" s="128"/>
      <c r="K9" s="18">
        <v>10.8</v>
      </c>
      <c r="L9" s="115">
        <v>16</v>
      </c>
      <c r="M9" s="128"/>
      <c r="N9" s="18">
        <v>15.8</v>
      </c>
      <c r="O9" s="115">
        <v>5.7</v>
      </c>
      <c r="P9" s="128"/>
      <c r="Q9" s="18">
        <v>7.5</v>
      </c>
      <c r="R9" s="115">
        <v>8.4</v>
      </c>
      <c r="S9" s="128"/>
      <c r="T9" s="18">
        <v>18.899999999999999</v>
      </c>
      <c r="U9" s="115">
        <v>3.6</v>
      </c>
      <c r="V9" s="128"/>
      <c r="W9" s="18">
        <v>17.3</v>
      </c>
      <c r="X9" s="115"/>
      <c r="Y9" s="128"/>
      <c r="Z9" s="18"/>
      <c r="AA9" s="115"/>
      <c r="AB9" s="128"/>
      <c r="AC9" s="18"/>
      <c r="AD9" s="18"/>
      <c r="AE9" s="18"/>
      <c r="AF9" s="18"/>
      <c r="AG9" s="18"/>
      <c r="AI9" s="18"/>
      <c r="AJ9" s="8"/>
    </row>
    <row r="10" spans="1:36">
      <c r="A10" s="9" t="s">
        <v>15</v>
      </c>
      <c r="B10" s="18" t="s">
        <v>18</v>
      </c>
      <c r="C10" s="115" t="s">
        <v>18</v>
      </c>
      <c r="D10" s="128"/>
      <c r="E10" s="18" t="s">
        <v>18</v>
      </c>
      <c r="F10" s="115" t="s">
        <v>18</v>
      </c>
      <c r="G10" s="128"/>
      <c r="H10" s="18" t="s">
        <v>18</v>
      </c>
      <c r="I10" s="115" t="s">
        <v>18</v>
      </c>
      <c r="J10" s="128"/>
      <c r="K10" s="18" t="s">
        <v>18</v>
      </c>
      <c r="L10" s="115" t="s">
        <v>18</v>
      </c>
      <c r="M10" s="128"/>
      <c r="N10" s="18">
        <v>1.7</v>
      </c>
      <c r="O10" s="115" t="s">
        <v>18</v>
      </c>
      <c r="P10" s="128"/>
      <c r="Q10" s="18" t="s">
        <v>18</v>
      </c>
      <c r="R10" s="115" t="s">
        <v>18</v>
      </c>
      <c r="S10" s="128"/>
      <c r="T10" s="18" t="s">
        <v>18</v>
      </c>
      <c r="U10" s="115" t="s">
        <v>18</v>
      </c>
      <c r="V10" s="128"/>
      <c r="W10" s="18" t="s">
        <v>18</v>
      </c>
      <c r="X10" s="115"/>
      <c r="Y10" s="128"/>
      <c r="Z10" s="18"/>
      <c r="AA10" s="115"/>
      <c r="AB10" s="128"/>
      <c r="AC10" s="18"/>
      <c r="AD10" s="18"/>
      <c r="AE10" s="18"/>
      <c r="AF10" s="18"/>
      <c r="AG10" s="18"/>
      <c r="AI10" s="18"/>
      <c r="AJ10" s="8"/>
    </row>
    <row r="11" spans="1:36">
      <c r="A11" s="9" t="s">
        <v>17</v>
      </c>
      <c r="B11" s="18">
        <v>2.2999999999999998</v>
      </c>
      <c r="C11" s="115">
        <v>2.6</v>
      </c>
      <c r="D11" s="128"/>
      <c r="E11" s="18" t="s">
        <v>18</v>
      </c>
      <c r="F11" s="115" t="s">
        <v>18</v>
      </c>
      <c r="G11" s="128"/>
      <c r="H11" s="18" t="s">
        <v>18</v>
      </c>
      <c r="I11" s="115" t="s">
        <v>18</v>
      </c>
      <c r="J11" s="128"/>
      <c r="K11" s="18" t="s">
        <v>18</v>
      </c>
      <c r="L11" s="115">
        <v>1</v>
      </c>
      <c r="M11" s="128"/>
      <c r="N11" s="18" t="s">
        <v>18</v>
      </c>
      <c r="O11" s="115">
        <v>1.6</v>
      </c>
      <c r="P11" s="128"/>
      <c r="Q11" s="18" t="s">
        <v>18</v>
      </c>
      <c r="R11" s="115" t="s">
        <v>18</v>
      </c>
      <c r="S11" s="128"/>
      <c r="T11" s="36" t="s">
        <v>18</v>
      </c>
      <c r="U11" s="115">
        <v>1.2</v>
      </c>
      <c r="V11" s="128"/>
      <c r="W11" s="18" t="s">
        <v>18</v>
      </c>
      <c r="X11" s="115"/>
      <c r="Y11" s="128"/>
      <c r="Z11" s="18"/>
      <c r="AA11" s="115"/>
      <c r="AB11" s="128"/>
      <c r="AC11" s="18"/>
      <c r="AD11" s="18"/>
      <c r="AE11" s="18"/>
      <c r="AF11" s="18"/>
      <c r="AG11" s="18"/>
      <c r="AI11" s="18"/>
      <c r="AJ11" s="8"/>
    </row>
    <row r="12" spans="1:36">
      <c r="A12" s="9" t="s">
        <v>19</v>
      </c>
      <c r="B12" s="18" t="s">
        <v>18</v>
      </c>
      <c r="C12" s="115" t="s">
        <v>18</v>
      </c>
      <c r="D12" s="128"/>
      <c r="E12" s="18" t="s">
        <v>18</v>
      </c>
      <c r="F12" s="115" t="s">
        <v>18</v>
      </c>
      <c r="G12" s="128"/>
      <c r="H12" s="18" t="s">
        <v>18</v>
      </c>
      <c r="I12" s="115" t="s">
        <v>18</v>
      </c>
      <c r="J12" s="128"/>
      <c r="K12" s="18" t="s">
        <v>18</v>
      </c>
      <c r="L12" s="115" t="s">
        <v>18</v>
      </c>
      <c r="M12" s="128"/>
      <c r="N12" s="18" t="s">
        <v>18</v>
      </c>
      <c r="O12" s="115" t="s">
        <v>18</v>
      </c>
      <c r="P12" s="128"/>
      <c r="Q12" s="18" t="s">
        <v>18</v>
      </c>
      <c r="R12" s="115">
        <v>0.6</v>
      </c>
      <c r="S12" s="128"/>
      <c r="T12" s="36" t="s">
        <v>18</v>
      </c>
      <c r="U12" s="115" t="s">
        <v>18</v>
      </c>
      <c r="V12" s="128"/>
      <c r="W12" s="18" t="s">
        <v>18</v>
      </c>
      <c r="X12" s="115"/>
      <c r="Y12" s="128"/>
      <c r="Z12" s="17"/>
      <c r="AA12" s="115"/>
      <c r="AB12" s="128"/>
      <c r="AC12" s="17"/>
      <c r="AD12" s="18"/>
      <c r="AE12" s="18"/>
      <c r="AF12" s="17"/>
      <c r="AG12" s="18"/>
      <c r="AI12" s="18"/>
      <c r="AJ12" s="8"/>
    </row>
    <row r="13" spans="1:36">
      <c r="A13" s="9" t="s">
        <v>20</v>
      </c>
      <c r="B13" s="18">
        <v>50</v>
      </c>
      <c r="C13" s="115">
        <v>62.1</v>
      </c>
      <c r="D13" s="128"/>
      <c r="E13" s="18">
        <v>67.099999999999994</v>
      </c>
      <c r="F13" s="115">
        <v>72.900000000000006</v>
      </c>
      <c r="G13" s="128"/>
      <c r="H13" s="18">
        <v>52.6</v>
      </c>
      <c r="I13" s="115">
        <v>64.400000000000006</v>
      </c>
      <c r="J13" s="128"/>
      <c r="K13" s="18">
        <v>43.3</v>
      </c>
      <c r="L13" s="115">
        <v>52</v>
      </c>
      <c r="M13" s="128"/>
      <c r="N13" s="18">
        <v>54.2</v>
      </c>
      <c r="O13" s="115">
        <v>60.7</v>
      </c>
      <c r="P13" s="128"/>
      <c r="Q13" s="18">
        <v>47.1</v>
      </c>
      <c r="R13" s="115">
        <v>54.2</v>
      </c>
      <c r="S13" s="128"/>
      <c r="T13" s="18">
        <v>52.5</v>
      </c>
      <c r="U13" s="115">
        <v>57</v>
      </c>
      <c r="V13" s="128"/>
      <c r="W13" s="18">
        <v>36.4</v>
      </c>
      <c r="X13" s="115"/>
      <c r="Y13" s="128"/>
      <c r="Z13" s="18"/>
      <c r="AA13" s="115"/>
      <c r="AB13" s="128"/>
      <c r="AC13" s="18"/>
      <c r="AD13" s="18"/>
      <c r="AE13" s="18"/>
      <c r="AF13" s="18"/>
      <c r="AG13" s="18"/>
      <c r="AI13" s="18"/>
      <c r="AJ13" s="8"/>
    </row>
    <row r="14" spans="1:36">
      <c r="A14" s="19" t="s">
        <v>21</v>
      </c>
      <c r="B14" s="20">
        <v>2.2999999999999998</v>
      </c>
      <c r="C14" s="115">
        <v>5.2</v>
      </c>
      <c r="D14" s="128"/>
      <c r="E14" s="38">
        <v>1.4</v>
      </c>
      <c r="F14" s="115" t="s">
        <v>18</v>
      </c>
      <c r="G14" s="128"/>
      <c r="H14" s="20">
        <v>15.8</v>
      </c>
      <c r="I14" s="115">
        <v>12.6</v>
      </c>
      <c r="J14" s="128"/>
      <c r="K14" s="20">
        <v>13.3</v>
      </c>
      <c r="L14" s="115">
        <v>2</v>
      </c>
      <c r="M14" s="128"/>
      <c r="N14" s="20" t="s">
        <v>18</v>
      </c>
      <c r="O14" s="115" t="s">
        <v>18</v>
      </c>
      <c r="P14" s="128"/>
      <c r="Q14" s="20" t="s">
        <v>18</v>
      </c>
      <c r="R14" s="115">
        <v>1.3</v>
      </c>
      <c r="S14" s="128"/>
      <c r="T14" s="20">
        <v>1.6</v>
      </c>
      <c r="U14" s="115">
        <v>0.6</v>
      </c>
      <c r="V14" s="128"/>
      <c r="W14" s="20">
        <v>0.9</v>
      </c>
      <c r="X14" s="115"/>
      <c r="Y14" s="128"/>
      <c r="Z14" s="18"/>
      <c r="AA14" s="115"/>
      <c r="AB14" s="128"/>
      <c r="AC14" s="18"/>
      <c r="AD14" s="18"/>
      <c r="AE14" s="18"/>
      <c r="AF14" s="18"/>
      <c r="AG14" s="18"/>
      <c r="AI14" s="20"/>
      <c r="AJ14" s="8"/>
    </row>
    <row r="15" spans="1:36">
      <c r="A15" s="9" t="s">
        <v>22</v>
      </c>
      <c r="B15" s="20">
        <v>3.4</v>
      </c>
      <c r="C15" s="115">
        <v>5.2</v>
      </c>
      <c r="D15" s="128"/>
      <c r="E15" s="38">
        <v>2.9</v>
      </c>
      <c r="F15" s="115" t="s">
        <v>18</v>
      </c>
      <c r="G15" s="128"/>
      <c r="H15" s="20" t="s">
        <v>18</v>
      </c>
      <c r="I15" s="115" t="s">
        <v>18</v>
      </c>
      <c r="J15" s="128"/>
      <c r="K15" s="20" t="s">
        <v>18</v>
      </c>
      <c r="L15" s="115">
        <v>1</v>
      </c>
      <c r="M15" s="128"/>
      <c r="N15" s="20" t="s">
        <v>18</v>
      </c>
      <c r="O15" s="115" t="s">
        <v>18</v>
      </c>
      <c r="P15" s="128"/>
      <c r="Q15" s="20">
        <v>0.6</v>
      </c>
      <c r="R15" s="115">
        <v>1.3</v>
      </c>
      <c r="S15" s="128"/>
      <c r="T15" s="20">
        <v>0.8</v>
      </c>
      <c r="U15" s="115">
        <v>4.2</v>
      </c>
      <c r="V15" s="128"/>
      <c r="W15" s="20">
        <v>3.2</v>
      </c>
      <c r="X15" s="115"/>
      <c r="Y15" s="128"/>
      <c r="Z15" s="18"/>
      <c r="AA15" s="115"/>
      <c r="AB15" s="128"/>
      <c r="AC15" s="18"/>
      <c r="AD15" s="18"/>
      <c r="AE15" s="18"/>
      <c r="AF15" s="18"/>
      <c r="AG15" s="18"/>
      <c r="AI15" s="20"/>
      <c r="AJ15" s="8"/>
    </row>
    <row r="16" spans="1:36">
      <c r="A16" s="61" t="s">
        <v>23</v>
      </c>
      <c r="B16" s="62">
        <v>18.2</v>
      </c>
      <c r="C16" s="118">
        <v>11.2</v>
      </c>
      <c r="D16" s="132"/>
      <c r="E16" s="62">
        <v>8.6</v>
      </c>
      <c r="F16" s="118">
        <v>15.6</v>
      </c>
      <c r="G16" s="132"/>
      <c r="H16" s="62">
        <v>5.3</v>
      </c>
      <c r="I16" s="118">
        <v>6.9</v>
      </c>
      <c r="J16" s="132"/>
      <c r="K16" s="62">
        <v>13.3</v>
      </c>
      <c r="L16" s="118">
        <v>21</v>
      </c>
      <c r="M16" s="132"/>
      <c r="N16" s="62">
        <v>26.7</v>
      </c>
      <c r="O16" s="118">
        <v>20.5</v>
      </c>
      <c r="P16" s="132"/>
      <c r="Q16" s="62">
        <v>39.1</v>
      </c>
      <c r="R16" s="118">
        <v>28.4</v>
      </c>
      <c r="S16" s="132"/>
      <c r="T16" s="62">
        <v>22.1</v>
      </c>
      <c r="U16" s="118">
        <v>29.1</v>
      </c>
      <c r="V16" s="132"/>
      <c r="W16" s="62">
        <v>39.1</v>
      </c>
      <c r="X16" s="115"/>
      <c r="Y16" s="128"/>
      <c r="Z16" s="18"/>
      <c r="AA16" s="115"/>
      <c r="AB16" s="128"/>
      <c r="AC16" s="18"/>
      <c r="AD16" s="18"/>
      <c r="AE16" s="18"/>
      <c r="AF16" s="18"/>
      <c r="AG16" s="18"/>
      <c r="AI16" s="18"/>
      <c r="AJ16" s="8"/>
    </row>
    <row r="17" spans="1:36">
      <c r="A17" s="21" t="s">
        <v>7</v>
      </c>
      <c r="B17" s="22"/>
      <c r="C17" s="22"/>
      <c r="D17" s="22"/>
      <c r="E17" s="22"/>
      <c r="F17" s="22"/>
      <c r="G17" s="22"/>
      <c r="H17" s="22"/>
      <c r="I17" s="22"/>
      <c r="J17" s="22"/>
      <c r="K17" s="22"/>
      <c r="L17" s="22"/>
      <c r="M17" s="22"/>
      <c r="N17" s="22"/>
      <c r="O17" s="22"/>
      <c r="P17" s="22"/>
      <c r="Q17" s="22"/>
      <c r="R17" s="22"/>
      <c r="S17" s="22"/>
      <c r="T17" s="22"/>
      <c r="U17" s="22"/>
      <c r="V17" s="22"/>
      <c r="W17" s="22"/>
      <c r="X17" s="22"/>
      <c r="Y17" s="8"/>
      <c r="Z17" s="22"/>
      <c r="AA17" s="22"/>
      <c r="AB17" s="8"/>
      <c r="AC17" s="22"/>
      <c r="AD17" s="22"/>
      <c r="AE17" s="8"/>
      <c r="AF17" s="22"/>
      <c r="AG17" s="22"/>
      <c r="AH17" s="8"/>
      <c r="AI17" s="8"/>
      <c r="AJ17" s="8"/>
    </row>
    <row r="18" spans="1:36">
      <c r="A18" s="21" t="s">
        <v>8</v>
      </c>
      <c r="B18" s="22"/>
      <c r="C18" s="22"/>
      <c r="D18" s="22"/>
      <c r="E18" s="22"/>
      <c r="F18" s="22"/>
      <c r="G18" s="22"/>
      <c r="H18" s="22"/>
      <c r="I18" s="22"/>
      <c r="J18" s="22"/>
      <c r="K18" s="22"/>
      <c r="L18" s="22"/>
      <c r="M18" s="22"/>
      <c r="N18" s="22"/>
      <c r="O18" s="22"/>
      <c r="P18" s="22"/>
      <c r="Q18" s="22"/>
      <c r="R18" s="22"/>
      <c r="S18" s="22"/>
      <c r="T18" s="22"/>
      <c r="U18" s="22"/>
      <c r="V18" s="22"/>
      <c r="W18" s="22"/>
      <c r="X18" s="22"/>
      <c r="Y18" s="8"/>
      <c r="Z18" s="22"/>
      <c r="AA18" s="22"/>
      <c r="AB18" s="8"/>
      <c r="AC18" s="22"/>
      <c r="AD18" s="22"/>
      <c r="AE18" s="8"/>
      <c r="AF18" s="22"/>
      <c r="AG18" s="22"/>
      <c r="AH18" s="8"/>
      <c r="AI18" s="8"/>
      <c r="AJ18" s="8"/>
    </row>
    <row r="19" spans="1:36">
      <c r="A19" s="63"/>
      <c r="B19" s="24"/>
      <c r="C19" s="24"/>
      <c r="D19" s="24"/>
      <c r="E19" s="24"/>
      <c r="F19" s="73"/>
      <c r="G19" s="12"/>
      <c r="H19" s="72"/>
      <c r="I19" s="73"/>
      <c r="J19" s="12"/>
      <c r="K19" s="72"/>
      <c r="L19" s="73"/>
      <c r="M19" s="12"/>
      <c r="N19" s="72"/>
      <c r="O19" s="73"/>
      <c r="P19" s="12"/>
      <c r="Q19" s="72"/>
      <c r="R19" s="73"/>
      <c r="S19" s="72"/>
      <c r="T19" s="72"/>
      <c r="U19" s="73"/>
      <c r="V19" s="12"/>
      <c r="W19" s="72"/>
      <c r="X19" s="73"/>
      <c r="Y19" s="25"/>
      <c r="Z19" s="24"/>
      <c r="AA19" s="24"/>
      <c r="AB19" s="25"/>
      <c r="AC19" s="24"/>
      <c r="AD19" s="24"/>
      <c r="AE19" s="108"/>
      <c r="AF19" s="24"/>
      <c r="AG19" s="24"/>
      <c r="AH19" s="25"/>
      <c r="AI19" s="25"/>
      <c r="AJ19" s="25"/>
    </row>
    <row r="20" spans="1:36">
      <c r="A20" s="120" t="s">
        <v>24</v>
      </c>
      <c r="B20" s="116">
        <v>2014</v>
      </c>
      <c r="C20" s="129"/>
      <c r="D20" s="119"/>
      <c r="E20" s="116">
        <v>2015</v>
      </c>
      <c r="F20" s="129"/>
      <c r="G20" s="119"/>
      <c r="H20" s="116">
        <v>2016</v>
      </c>
      <c r="I20" s="129"/>
      <c r="J20" s="119"/>
      <c r="K20" s="116">
        <v>2017</v>
      </c>
      <c r="L20" s="129"/>
      <c r="M20" s="119"/>
      <c r="N20" s="116">
        <v>2018</v>
      </c>
      <c r="O20" s="129"/>
      <c r="P20" s="119"/>
      <c r="Q20" s="116">
        <v>2019</v>
      </c>
      <c r="R20" s="129"/>
      <c r="S20" s="119"/>
      <c r="T20" s="116">
        <v>2020</v>
      </c>
      <c r="U20" s="129"/>
      <c r="V20" s="119"/>
      <c r="W20" s="116">
        <v>2021</v>
      </c>
      <c r="X20" s="129"/>
      <c r="Y20" s="64"/>
      <c r="Z20" s="116">
        <v>2022</v>
      </c>
      <c r="AA20" s="129"/>
      <c r="AB20" s="64"/>
      <c r="AC20" s="116">
        <v>2023</v>
      </c>
      <c r="AD20" s="129"/>
      <c r="AE20" s="64"/>
      <c r="AF20" s="56">
        <v>2024</v>
      </c>
      <c r="AG20" s="113"/>
      <c r="AH20" s="25"/>
      <c r="AI20" s="25"/>
      <c r="AJ20" s="25"/>
    </row>
    <row r="21" spans="1:36" ht="15.75" customHeight="1">
      <c r="A21" s="132"/>
      <c r="B21" s="65" t="s">
        <v>25</v>
      </c>
      <c r="C21" s="65" t="s">
        <v>12</v>
      </c>
      <c r="D21" s="132"/>
      <c r="E21" s="65" t="s">
        <v>25</v>
      </c>
      <c r="F21" s="65" t="s">
        <v>12</v>
      </c>
      <c r="G21" s="132"/>
      <c r="H21" s="65" t="s">
        <v>25</v>
      </c>
      <c r="I21" s="65" t="s">
        <v>12</v>
      </c>
      <c r="J21" s="132"/>
      <c r="K21" s="65" t="s">
        <v>25</v>
      </c>
      <c r="L21" s="65" t="s">
        <v>12</v>
      </c>
      <c r="M21" s="132"/>
      <c r="N21" s="65" t="s">
        <v>25</v>
      </c>
      <c r="O21" s="65" t="s">
        <v>12</v>
      </c>
      <c r="P21" s="132"/>
      <c r="Q21" s="65" t="s">
        <v>25</v>
      </c>
      <c r="R21" s="65" t="s">
        <v>12</v>
      </c>
      <c r="S21" s="132"/>
      <c r="T21" s="65" t="s">
        <v>25</v>
      </c>
      <c r="U21" s="65" t="s">
        <v>12</v>
      </c>
      <c r="V21" s="132"/>
      <c r="W21" s="65" t="s">
        <v>25</v>
      </c>
      <c r="X21" s="65" t="s">
        <v>12</v>
      </c>
      <c r="Y21" s="66"/>
      <c r="Z21" s="65" t="s">
        <v>25</v>
      </c>
      <c r="AA21" s="65" t="s">
        <v>12</v>
      </c>
      <c r="AC21" s="65" t="s">
        <v>25</v>
      </c>
      <c r="AD21" s="65" t="s">
        <v>12</v>
      </c>
      <c r="AE21" s="109"/>
      <c r="AF21" s="65" t="s">
        <v>25</v>
      </c>
      <c r="AG21" s="65" t="s">
        <v>12</v>
      </c>
    </row>
    <row r="22" spans="1:36" ht="15.75" customHeight="1">
      <c r="A22" s="68"/>
      <c r="B22" s="69"/>
      <c r="C22" s="69"/>
      <c r="D22" s="69"/>
      <c r="E22" s="69"/>
      <c r="F22" s="69"/>
      <c r="G22" s="69"/>
      <c r="H22" s="69"/>
      <c r="I22" s="69"/>
      <c r="J22" s="69"/>
      <c r="K22" s="69"/>
      <c r="L22" s="69"/>
      <c r="M22" s="69"/>
      <c r="N22" s="69"/>
      <c r="O22" s="69"/>
      <c r="P22" s="69"/>
      <c r="Q22" s="69"/>
      <c r="R22" s="69"/>
      <c r="S22" s="69"/>
      <c r="T22" s="69"/>
      <c r="U22" s="69"/>
      <c r="V22" s="69"/>
      <c r="W22" s="69"/>
      <c r="X22" s="69"/>
      <c r="Y22" s="27"/>
      <c r="Z22" s="27"/>
      <c r="AA22" s="27"/>
      <c r="AB22" s="27"/>
      <c r="AC22" s="27"/>
      <c r="AD22" s="27"/>
      <c r="AE22" s="111"/>
      <c r="AF22" s="27"/>
      <c r="AG22" s="27"/>
      <c r="AH22" s="12"/>
      <c r="AI22" s="12"/>
      <c r="AJ22" s="12"/>
    </row>
    <row r="23" spans="1:36" ht="15.75" customHeight="1">
      <c r="A23" s="68" t="s">
        <v>26</v>
      </c>
      <c r="B23" s="70">
        <v>287</v>
      </c>
      <c r="C23" s="73">
        <v>100</v>
      </c>
      <c r="D23" s="70"/>
      <c r="E23" s="72">
        <v>253</v>
      </c>
      <c r="F23" s="73">
        <v>100</v>
      </c>
      <c r="G23" s="72"/>
      <c r="H23" s="72">
        <v>330</v>
      </c>
      <c r="I23" s="73">
        <v>100</v>
      </c>
      <c r="J23" s="72"/>
      <c r="K23" s="72">
        <v>370</v>
      </c>
      <c r="L23" s="73">
        <v>100</v>
      </c>
      <c r="M23" s="72"/>
      <c r="N23" s="72">
        <v>373</v>
      </c>
      <c r="O23" s="73">
        <v>100</v>
      </c>
      <c r="P23" s="72"/>
      <c r="Q23" s="72">
        <v>458</v>
      </c>
      <c r="R23" s="73">
        <v>100</v>
      </c>
      <c r="S23" s="72"/>
      <c r="T23" s="72">
        <v>461</v>
      </c>
      <c r="U23" s="73">
        <v>100</v>
      </c>
      <c r="V23" s="72"/>
      <c r="W23" s="72">
        <v>574</v>
      </c>
      <c r="X23" s="73">
        <v>100</v>
      </c>
      <c r="Y23" s="27"/>
      <c r="Z23" s="72">
        <v>642</v>
      </c>
      <c r="AA23" s="73">
        <v>100</v>
      </c>
      <c r="AB23" s="27"/>
      <c r="AC23" s="72">
        <v>513</v>
      </c>
      <c r="AD23" s="73">
        <v>100</v>
      </c>
      <c r="AF23" s="72">
        <v>409</v>
      </c>
      <c r="AG23" s="73">
        <v>100</v>
      </c>
    </row>
    <row r="24" spans="1:36" ht="15.75" customHeight="1">
      <c r="A24" s="68"/>
      <c r="B24" s="70"/>
      <c r="C24" s="71"/>
      <c r="D24" s="97"/>
      <c r="E24" s="93"/>
      <c r="Y24" s="94"/>
      <c r="Z24" s="73"/>
      <c r="AA24" s="72"/>
      <c r="AC24" s="73"/>
      <c r="AD24" s="72"/>
      <c r="AF24" s="73"/>
      <c r="AG24" s="72"/>
    </row>
    <row r="25" spans="1:36" ht="15.75" customHeight="1">
      <c r="A25" s="1" t="s">
        <v>27</v>
      </c>
      <c r="B25" s="70">
        <v>48</v>
      </c>
      <c r="C25" s="71">
        <v>16.724738675958189</v>
      </c>
      <c r="D25" s="70"/>
      <c r="E25" s="72">
        <v>52</v>
      </c>
      <c r="F25" s="73">
        <v>20.553359683794469</v>
      </c>
      <c r="G25" s="72"/>
      <c r="H25" s="72">
        <v>61</v>
      </c>
      <c r="I25" s="73">
        <v>18.484848484848484</v>
      </c>
      <c r="J25" s="72"/>
      <c r="K25" s="72">
        <v>99</v>
      </c>
      <c r="L25" s="73">
        <v>26.756756756756754</v>
      </c>
      <c r="M25" s="72"/>
      <c r="N25" s="72">
        <v>76</v>
      </c>
      <c r="O25" s="73">
        <v>20.375335120643431</v>
      </c>
      <c r="P25" s="72"/>
      <c r="Q25" s="72">
        <v>147</v>
      </c>
      <c r="R25" s="73">
        <v>32.096069868995635</v>
      </c>
      <c r="S25" s="72"/>
      <c r="T25" s="72">
        <v>178</v>
      </c>
      <c r="U25" s="73">
        <v>38.611713665943604</v>
      </c>
      <c r="V25" s="72"/>
      <c r="W25" s="72">
        <v>182</v>
      </c>
      <c r="X25" s="73">
        <v>31.707317073170731</v>
      </c>
      <c r="Y25" s="1"/>
      <c r="Z25" s="72">
        <v>198</v>
      </c>
      <c r="AA25" s="73">
        <v>30.8</v>
      </c>
      <c r="AC25" s="72">
        <v>196</v>
      </c>
      <c r="AD25" s="73">
        <v>38.200000000000003</v>
      </c>
      <c r="AF25" s="72">
        <v>116</v>
      </c>
      <c r="AG25" s="73">
        <v>28.4</v>
      </c>
    </row>
    <row r="26" spans="1:36" ht="15.75" customHeight="1">
      <c r="A26" s="9" t="s">
        <v>28</v>
      </c>
      <c r="B26" s="95">
        <v>1</v>
      </c>
      <c r="C26" s="89">
        <v>0.34843205574912894</v>
      </c>
      <c r="D26" s="30"/>
      <c r="E26" s="30" t="s">
        <v>18</v>
      </c>
      <c r="F26" s="30" t="s">
        <v>18</v>
      </c>
      <c r="G26" s="30"/>
      <c r="H26" s="30">
        <v>2</v>
      </c>
      <c r="I26" s="79">
        <v>0.60606060606060608</v>
      </c>
      <c r="J26" s="30"/>
      <c r="K26" s="30" t="s">
        <v>18</v>
      </c>
      <c r="L26" s="30" t="s">
        <v>18</v>
      </c>
      <c r="M26" s="30"/>
      <c r="N26" s="30" t="s">
        <v>18</v>
      </c>
      <c r="O26" s="30" t="s">
        <v>18</v>
      </c>
      <c r="P26" s="30"/>
      <c r="Q26" s="30" t="s">
        <v>18</v>
      </c>
      <c r="R26" s="30" t="s">
        <v>18</v>
      </c>
      <c r="S26" s="30"/>
      <c r="T26" s="30" t="s">
        <v>18</v>
      </c>
      <c r="U26" s="30" t="s">
        <v>18</v>
      </c>
      <c r="V26" s="30"/>
      <c r="W26" s="30" t="s">
        <v>18</v>
      </c>
      <c r="X26" s="30" t="s">
        <v>18</v>
      </c>
      <c r="Y26" s="9"/>
      <c r="Z26" s="30">
        <v>1</v>
      </c>
      <c r="AA26" s="79">
        <v>0.2</v>
      </c>
      <c r="AC26" s="30" t="s">
        <v>18</v>
      </c>
      <c r="AD26" s="79" t="s">
        <v>18</v>
      </c>
      <c r="AF26" s="30" t="s">
        <v>18</v>
      </c>
      <c r="AG26" s="79" t="s">
        <v>18</v>
      </c>
    </row>
    <row r="27" spans="1:36" ht="15.75" customHeight="1">
      <c r="A27" s="9" t="s">
        <v>29</v>
      </c>
      <c r="B27" s="95" t="s">
        <v>18</v>
      </c>
      <c r="C27" s="89" t="s">
        <v>18</v>
      </c>
      <c r="D27" s="30"/>
      <c r="E27" s="30" t="s">
        <v>18</v>
      </c>
      <c r="F27" s="30" t="s">
        <v>18</v>
      </c>
      <c r="G27" s="30"/>
      <c r="H27" s="30" t="s">
        <v>18</v>
      </c>
      <c r="I27" s="30" t="s">
        <v>18</v>
      </c>
      <c r="J27" s="30"/>
      <c r="K27" s="30" t="s">
        <v>18</v>
      </c>
      <c r="L27" s="30" t="s">
        <v>18</v>
      </c>
      <c r="M27" s="30"/>
      <c r="N27" s="30" t="s">
        <v>18</v>
      </c>
      <c r="O27" s="30" t="s">
        <v>18</v>
      </c>
      <c r="P27" s="30"/>
      <c r="Q27" s="30" t="s">
        <v>18</v>
      </c>
      <c r="R27" s="30" t="s">
        <v>18</v>
      </c>
      <c r="S27" s="30"/>
      <c r="T27" s="30" t="s">
        <v>18</v>
      </c>
      <c r="U27" s="30" t="s">
        <v>18</v>
      </c>
      <c r="V27" s="30"/>
      <c r="W27" s="30" t="s">
        <v>18</v>
      </c>
      <c r="X27" s="30" t="s">
        <v>18</v>
      </c>
      <c r="Y27" s="9"/>
      <c r="Z27" s="30" t="s">
        <v>18</v>
      </c>
      <c r="AA27" s="79" t="s">
        <v>18</v>
      </c>
      <c r="AC27" s="30" t="s">
        <v>18</v>
      </c>
      <c r="AD27" s="79" t="s">
        <v>18</v>
      </c>
      <c r="AF27" s="30" t="s">
        <v>18</v>
      </c>
      <c r="AG27" s="79" t="s">
        <v>18</v>
      </c>
    </row>
    <row r="28" spans="1:36" ht="15.75" customHeight="1">
      <c r="A28" s="9" t="s">
        <v>30</v>
      </c>
      <c r="B28" s="95" t="s">
        <v>18</v>
      </c>
      <c r="C28" s="89" t="s">
        <v>18</v>
      </c>
      <c r="D28" s="30"/>
      <c r="E28" s="30">
        <v>2</v>
      </c>
      <c r="F28" s="79">
        <v>0.79051383399209485</v>
      </c>
      <c r="G28" s="30"/>
      <c r="H28" s="30">
        <v>1</v>
      </c>
      <c r="I28" s="79">
        <v>0.30303030303030304</v>
      </c>
      <c r="J28" s="30"/>
      <c r="K28" s="30">
        <v>1</v>
      </c>
      <c r="L28" s="79">
        <v>0.27027027027027029</v>
      </c>
      <c r="M28" s="30"/>
      <c r="N28" s="30">
        <v>1</v>
      </c>
      <c r="O28" s="79">
        <v>0.26809651474530832</v>
      </c>
      <c r="P28" s="30"/>
      <c r="Q28" s="30" t="s">
        <v>18</v>
      </c>
      <c r="R28" s="30" t="s">
        <v>18</v>
      </c>
      <c r="S28" s="30"/>
      <c r="T28" s="30">
        <v>3</v>
      </c>
      <c r="U28" s="79">
        <v>0.65075921908893708</v>
      </c>
      <c r="V28" s="30"/>
      <c r="W28" s="30">
        <v>3</v>
      </c>
      <c r="X28" s="79">
        <v>0.52264808362369342</v>
      </c>
      <c r="Y28" s="9"/>
      <c r="Z28" s="30" t="s">
        <v>18</v>
      </c>
      <c r="AA28" s="79" t="s">
        <v>18</v>
      </c>
      <c r="AC28" s="30" t="s">
        <v>18</v>
      </c>
      <c r="AD28" s="79" t="s">
        <v>18</v>
      </c>
      <c r="AF28" s="30" t="s">
        <v>18</v>
      </c>
      <c r="AG28" s="79" t="s">
        <v>18</v>
      </c>
    </row>
    <row r="29" spans="1:36" ht="15.75" customHeight="1">
      <c r="A29" s="9" t="s">
        <v>31</v>
      </c>
      <c r="B29" s="95" t="s">
        <v>18</v>
      </c>
      <c r="C29" s="89" t="s">
        <v>18</v>
      </c>
      <c r="D29" s="30"/>
      <c r="E29" s="30" t="s">
        <v>18</v>
      </c>
      <c r="F29" s="30" t="s">
        <v>18</v>
      </c>
      <c r="G29" s="30"/>
      <c r="H29" s="30" t="s">
        <v>18</v>
      </c>
      <c r="I29" s="30" t="s">
        <v>18</v>
      </c>
      <c r="J29" s="30"/>
      <c r="K29" s="30" t="s">
        <v>18</v>
      </c>
      <c r="L29" s="30" t="s">
        <v>18</v>
      </c>
      <c r="M29" s="30"/>
      <c r="N29" s="30" t="s">
        <v>18</v>
      </c>
      <c r="O29" s="30" t="s">
        <v>18</v>
      </c>
      <c r="P29" s="30"/>
      <c r="Q29" s="30" t="s">
        <v>18</v>
      </c>
      <c r="R29" s="30" t="s">
        <v>18</v>
      </c>
      <c r="S29" s="30"/>
      <c r="T29" s="30" t="s">
        <v>18</v>
      </c>
      <c r="U29" s="30" t="s">
        <v>18</v>
      </c>
      <c r="V29" s="30"/>
      <c r="W29" s="30" t="s">
        <v>18</v>
      </c>
      <c r="X29" s="30" t="s">
        <v>18</v>
      </c>
      <c r="Y29" s="9"/>
      <c r="Z29" s="30" t="s">
        <v>18</v>
      </c>
      <c r="AA29" s="79" t="s">
        <v>18</v>
      </c>
      <c r="AC29" s="30" t="s">
        <v>18</v>
      </c>
      <c r="AD29" s="79" t="s">
        <v>18</v>
      </c>
      <c r="AF29" s="30" t="s">
        <v>18</v>
      </c>
      <c r="AG29" s="79" t="s">
        <v>18</v>
      </c>
    </row>
    <row r="30" spans="1:36" ht="15.75" customHeight="1">
      <c r="A30" s="9" t="s">
        <v>32</v>
      </c>
      <c r="B30" s="95">
        <v>30</v>
      </c>
      <c r="C30" s="89">
        <v>10.452961672473867</v>
      </c>
      <c r="D30" s="30"/>
      <c r="E30" s="30">
        <v>30</v>
      </c>
      <c r="F30" s="79">
        <v>11.857707509881422</v>
      </c>
      <c r="G30" s="30"/>
      <c r="H30" s="30">
        <v>21</v>
      </c>
      <c r="I30" s="79">
        <v>6.3636363636363633</v>
      </c>
      <c r="J30" s="30"/>
      <c r="K30" s="30">
        <v>37</v>
      </c>
      <c r="L30" s="79">
        <v>10</v>
      </c>
      <c r="M30" s="30"/>
      <c r="N30" s="30">
        <v>28</v>
      </c>
      <c r="O30" s="79">
        <v>7.5067024128686324</v>
      </c>
      <c r="P30" s="30"/>
      <c r="Q30" s="30">
        <v>36</v>
      </c>
      <c r="R30" s="79">
        <v>7.860262008733625</v>
      </c>
      <c r="S30" s="30"/>
      <c r="T30" s="30">
        <v>41</v>
      </c>
      <c r="U30" s="79">
        <v>8.8937093275488071</v>
      </c>
      <c r="V30" s="30"/>
      <c r="W30" s="30">
        <v>30</v>
      </c>
      <c r="X30" s="79">
        <v>5.2264808362369335</v>
      </c>
      <c r="Y30" s="9"/>
      <c r="Z30" s="30">
        <v>55</v>
      </c>
      <c r="AA30" s="79">
        <v>8.6</v>
      </c>
      <c r="AC30" s="30">
        <v>52</v>
      </c>
      <c r="AD30" s="79">
        <v>10.1</v>
      </c>
      <c r="AF30" s="30">
        <v>27</v>
      </c>
      <c r="AG30" s="79">
        <v>6.6</v>
      </c>
    </row>
    <row r="31" spans="1:36" ht="15.75" customHeight="1">
      <c r="A31" s="9" t="s">
        <v>33</v>
      </c>
      <c r="B31" s="95">
        <v>6</v>
      </c>
      <c r="C31" s="89">
        <v>2.0905923344947737</v>
      </c>
      <c r="D31" s="30"/>
      <c r="E31" s="30">
        <v>10</v>
      </c>
      <c r="F31" s="79">
        <v>3.9525691699604746</v>
      </c>
      <c r="G31" s="30"/>
      <c r="H31" s="30">
        <v>7</v>
      </c>
      <c r="I31" s="79">
        <v>2.1212121212121215</v>
      </c>
      <c r="J31" s="30"/>
      <c r="K31" s="30">
        <v>5</v>
      </c>
      <c r="L31" s="79">
        <v>1.3513513513513513</v>
      </c>
      <c r="M31" s="30"/>
      <c r="N31" s="30">
        <v>5</v>
      </c>
      <c r="O31" s="79">
        <v>1.3404825737265416</v>
      </c>
      <c r="P31" s="30"/>
      <c r="Q31" s="30">
        <v>2</v>
      </c>
      <c r="R31" s="79">
        <v>0.43668122270742354</v>
      </c>
      <c r="S31" s="30"/>
      <c r="T31" s="30">
        <v>3</v>
      </c>
      <c r="U31" s="79">
        <v>0.65075921908893708</v>
      </c>
      <c r="V31" s="30"/>
      <c r="W31" s="30">
        <v>4</v>
      </c>
      <c r="X31" s="79">
        <v>0.69686411149825789</v>
      </c>
      <c r="Y31" s="9"/>
      <c r="Z31" s="30">
        <v>5</v>
      </c>
      <c r="AA31" s="79">
        <v>0.8</v>
      </c>
      <c r="AC31" s="30">
        <v>2</v>
      </c>
      <c r="AD31" s="79">
        <v>0.4</v>
      </c>
      <c r="AF31" s="30">
        <v>5</v>
      </c>
      <c r="AG31" s="79">
        <v>1.2</v>
      </c>
    </row>
    <row r="32" spans="1:36" ht="15.75" customHeight="1">
      <c r="A32" s="9" t="s">
        <v>34</v>
      </c>
      <c r="B32" s="95">
        <v>5</v>
      </c>
      <c r="C32" s="89">
        <v>1.7421602787456445</v>
      </c>
      <c r="D32" s="30"/>
      <c r="E32" s="30">
        <v>1</v>
      </c>
      <c r="F32" s="79">
        <v>0.39525691699604742</v>
      </c>
      <c r="G32" s="30"/>
      <c r="H32" s="30">
        <v>1</v>
      </c>
      <c r="I32" s="79">
        <v>0.30303030303030304</v>
      </c>
      <c r="J32" s="30"/>
      <c r="K32" s="30" t="s">
        <v>18</v>
      </c>
      <c r="L32" s="30" t="s">
        <v>18</v>
      </c>
      <c r="M32" s="30"/>
      <c r="N32" s="30" t="s">
        <v>18</v>
      </c>
      <c r="O32" s="30" t="s">
        <v>18</v>
      </c>
      <c r="P32" s="30"/>
      <c r="Q32" s="30" t="s">
        <v>18</v>
      </c>
      <c r="R32" s="30" t="s">
        <v>18</v>
      </c>
      <c r="S32" s="30"/>
      <c r="T32" s="30">
        <v>1</v>
      </c>
      <c r="U32" s="79">
        <v>0.21691973969631237</v>
      </c>
      <c r="V32" s="30"/>
      <c r="W32" s="30">
        <v>2</v>
      </c>
      <c r="X32" s="79">
        <v>0.34843205574912894</v>
      </c>
      <c r="Y32" s="9"/>
      <c r="Z32" s="30">
        <v>7</v>
      </c>
      <c r="AA32" s="79">
        <v>1.1000000000000001</v>
      </c>
      <c r="AC32" s="30">
        <v>2</v>
      </c>
      <c r="AD32" s="79">
        <v>0.4</v>
      </c>
      <c r="AF32" s="30" t="s">
        <v>18</v>
      </c>
      <c r="AG32" s="79" t="s">
        <v>18</v>
      </c>
    </row>
    <row r="33" spans="1:36" ht="15.75" customHeight="1">
      <c r="A33" s="9" t="s">
        <v>35</v>
      </c>
      <c r="B33" s="95">
        <v>6</v>
      </c>
      <c r="C33" s="89">
        <v>2.0905923344947737</v>
      </c>
      <c r="D33" s="30"/>
      <c r="E33" s="30">
        <v>9</v>
      </c>
      <c r="F33" s="79">
        <v>3.5573122529644272</v>
      </c>
      <c r="G33" s="30"/>
      <c r="H33" s="30">
        <v>29</v>
      </c>
      <c r="I33" s="79">
        <v>8.7878787878787872</v>
      </c>
      <c r="J33" s="30"/>
      <c r="K33" s="30">
        <v>56</v>
      </c>
      <c r="L33" s="79">
        <v>15.135135135135137</v>
      </c>
      <c r="M33" s="30"/>
      <c r="N33" s="30">
        <v>42</v>
      </c>
      <c r="O33" s="79">
        <v>11.260053619302949</v>
      </c>
      <c r="P33" s="30"/>
      <c r="Q33" s="30">
        <v>109</v>
      </c>
      <c r="R33" s="79">
        <v>23.799126637554586</v>
      </c>
      <c r="S33" s="30"/>
      <c r="T33" s="30">
        <v>130</v>
      </c>
      <c r="U33" s="79">
        <v>28.199566160520607</v>
      </c>
      <c r="V33" s="30"/>
      <c r="W33" s="30">
        <v>143</v>
      </c>
      <c r="X33" s="79">
        <v>24.912891986062718</v>
      </c>
      <c r="Y33" s="9"/>
      <c r="Z33" s="30">
        <v>130</v>
      </c>
      <c r="AA33" s="79">
        <v>20.2</v>
      </c>
      <c r="AC33" s="30">
        <v>140</v>
      </c>
      <c r="AD33" s="79">
        <v>27.3</v>
      </c>
      <c r="AF33" s="30">
        <v>84</v>
      </c>
      <c r="AG33" s="79">
        <v>20.5</v>
      </c>
    </row>
    <row r="34" spans="1:36" ht="15.75" customHeight="1">
      <c r="A34" s="1"/>
      <c r="B34" s="70"/>
      <c r="C34" s="71"/>
      <c r="D34" s="70"/>
      <c r="E34" s="72"/>
      <c r="F34" s="73"/>
      <c r="G34" s="72"/>
      <c r="H34" s="72"/>
      <c r="I34" s="73"/>
      <c r="J34" s="72"/>
      <c r="K34" s="72"/>
      <c r="L34" s="73"/>
      <c r="M34" s="72"/>
      <c r="N34" s="72"/>
      <c r="O34" s="73"/>
      <c r="P34" s="72"/>
      <c r="Q34" s="72"/>
      <c r="R34" s="73"/>
      <c r="S34" s="72"/>
      <c r="T34" s="72"/>
      <c r="U34" s="73"/>
      <c r="V34" s="72"/>
      <c r="W34" s="72"/>
      <c r="X34" s="73"/>
      <c r="Y34" s="1"/>
      <c r="Z34" s="72"/>
      <c r="AA34" s="73"/>
      <c r="AB34" s="81"/>
      <c r="AC34" s="72"/>
      <c r="AD34" s="73"/>
      <c r="AE34" s="81"/>
      <c r="AF34" s="72"/>
      <c r="AG34" s="73"/>
      <c r="AH34" s="81"/>
      <c r="AI34" s="81"/>
      <c r="AJ34" s="81"/>
    </row>
    <row r="35" spans="1:36" ht="15.75" customHeight="1">
      <c r="A35" s="1" t="s">
        <v>36</v>
      </c>
      <c r="B35" s="70">
        <v>51</v>
      </c>
      <c r="C35" s="71">
        <v>17.770034843205575</v>
      </c>
      <c r="D35" s="70"/>
      <c r="E35" s="72">
        <v>54</v>
      </c>
      <c r="F35" s="73">
        <v>21.343873517786559</v>
      </c>
      <c r="G35" s="72"/>
      <c r="H35" s="72">
        <v>31</v>
      </c>
      <c r="I35" s="73">
        <v>9.3939393939393927</v>
      </c>
      <c r="J35" s="72"/>
      <c r="K35" s="72">
        <v>35</v>
      </c>
      <c r="L35" s="73">
        <v>9.4594594594594597</v>
      </c>
      <c r="M35" s="72"/>
      <c r="N35" s="72">
        <v>34</v>
      </c>
      <c r="O35" s="73">
        <v>9.1152815013404833</v>
      </c>
      <c r="P35" s="72"/>
      <c r="Q35" s="72">
        <v>38</v>
      </c>
      <c r="R35" s="73">
        <v>8.2969432314410483</v>
      </c>
      <c r="S35" s="72"/>
      <c r="T35" s="72">
        <v>38</v>
      </c>
      <c r="U35" s="73">
        <v>8.2429501084598709</v>
      </c>
      <c r="V35" s="72"/>
      <c r="W35" s="72">
        <v>55</v>
      </c>
      <c r="X35" s="73">
        <v>9.5818815331010452</v>
      </c>
      <c r="Y35" s="1"/>
      <c r="Z35" s="72">
        <v>91</v>
      </c>
      <c r="AA35" s="73">
        <v>14.2</v>
      </c>
      <c r="AB35" s="81"/>
      <c r="AC35" s="72">
        <v>77</v>
      </c>
      <c r="AD35" s="73">
        <v>15</v>
      </c>
      <c r="AE35" s="81"/>
      <c r="AF35" s="72">
        <v>54</v>
      </c>
      <c r="AG35" s="73">
        <v>13.2</v>
      </c>
      <c r="AH35" s="81"/>
      <c r="AI35" s="81"/>
      <c r="AJ35" s="81"/>
    </row>
    <row r="36" spans="1:36" ht="15.75" customHeight="1">
      <c r="A36" s="9" t="s">
        <v>37</v>
      </c>
      <c r="B36" s="95" t="s">
        <v>18</v>
      </c>
      <c r="C36" s="71" t="s">
        <v>18</v>
      </c>
      <c r="D36" s="30"/>
      <c r="E36" s="30" t="s">
        <v>18</v>
      </c>
      <c r="F36" s="30" t="s">
        <v>18</v>
      </c>
      <c r="G36" s="30"/>
      <c r="H36" s="30">
        <v>1</v>
      </c>
      <c r="I36" s="79">
        <v>0.30303030303030304</v>
      </c>
      <c r="J36" s="30"/>
      <c r="K36" s="30" t="s">
        <v>18</v>
      </c>
      <c r="L36" s="30" t="s">
        <v>18</v>
      </c>
      <c r="M36" s="30"/>
      <c r="N36" s="30">
        <v>2</v>
      </c>
      <c r="O36" s="79">
        <v>0.53619302949061665</v>
      </c>
      <c r="P36" s="30"/>
      <c r="Q36" s="30">
        <v>4</v>
      </c>
      <c r="R36" s="79">
        <v>0.87336244541484709</v>
      </c>
      <c r="S36" s="30"/>
      <c r="T36" s="30">
        <v>2</v>
      </c>
      <c r="U36" s="79">
        <v>0.43383947939262474</v>
      </c>
      <c r="V36" s="30"/>
      <c r="W36" s="30">
        <v>9</v>
      </c>
      <c r="X36" s="79">
        <v>1.5679442508710801</v>
      </c>
      <c r="Y36" s="9"/>
      <c r="Z36" s="30">
        <v>2</v>
      </c>
      <c r="AA36" s="79">
        <v>0.3</v>
      </c>
      <c r="AC36" s="30" t="s">
        <v>18</v>
      </c>
      <c r="AD36" s="79" t="s">
        <v>18</v>
      </c>
      <c r="AF36" s="30">
        <v>1</v>
      </c>
      <c r="AG36" s="79">
        <v>0.2</v>
      </c>
    </row>
    <row r="37" spans="1:36" ht="15.75" customHeight="1">
      <c r="A37" s="9" t="s">
        <v>38</v>
      </c>
      <c r="B37" s="95" t="s">
        <v>18</v>
      </c>
      <c r="C37" s="71" t="s">
        <v>18</v>
      </c>
      <c r="D37" s="30"/>
      <c r="E37" s="30">
        <v>1</v>
      </c>
      <c r="F37" s="79">
        <v>0.39525691699604742</v>
      </c>
      <c r="G37" s="30"/>
      <c r="H37" s="30" t="s">
        <v>18</v>
      </c>
      <c r="I37" s="30" t="s">
        <v>18</v>
      </c>
      <c r="J37" s="30"/>
      <c r="K37" s="30" t="s">
        <v>18</v>
      </c>
      <c r="L37" s="30" t="s">
        <v>18</v>
      </c>
      <c r="M37" s="30"/>
      <c r="N37" s="30" t="s">
        <v>18</v>
      </c>
      <c r="O37" s="30" t="s">
        <v>18</v>
      </c>
      <c r="P37" s="30"/>
      <c r="Q37" s="30" t="s">
        <v>18</v>
      </c>
      <c r="R37" s="30" t="s">
        <v>18</v>
      </c>
      <c r="S37" s="30"/>
      <c r="T37" s="30" t="s">
        <v>18</v>
      </c>
      <c r="U37" s="30" t="s">
        <v>18</v>
      </c>
      <c r="V37" s="30"/>
      <c r="W37" s="30" t="s">
        <v>18</v>
      </c>
      <c r="X37" s="30" t="s">
        <v>18</v>
      </c>
      <c r="Y37" s="9"/>
      <c r="Z37" s="30" t="s">
        <v>18</v>
      </c>
      <c r="AA37" s="79" t="s">
        <v>18</v>
      </c>
      <c r="AC37" s="30">
        <v>6</v>
      </c>
      <c r="AD37" s="79">
        <v>1.2</v>
      </c>
      <c r="AF37" s="30">
        <v>2</v>
      </c>
      <c r="AG37" s="79">
        <v>0.5</v>
      </c>
    </row>
    <row r="38" spans="1:36" ht="15.75" customHeight="1">
      <c r="A38" s="9" t="s">
        <v>39</v>
      </c>
      <c r="B38" s="95" t="s">
        <v>18</v>
      </c>
      <c r="C38" s="71" t="s">
        <v>18</v>
      </c>
      <c r="D38" s="30"/>
      <c r="E38" s="30" t="s">
        <v>18</v>
      </c>
      <c r="F38" s="30" t="s">
        <v>18</v>
      </c>
      <c r="G38" s="30"/>
      <c r="H38" s="30" t="s">
        <v>18</v>
      </c>
      <c r="I38" s="30" t="s">
        <v>18</v>
      </c>
      <c r="J38" s="30"/>
      <c r="K38" s="30" t="s">
        <v>18</v>
      </c>
      <c r="L38" s="30" t="s">
        <v>18</v>
      </c>
      <c r="M38" s="30"/>
      <c r="N38" s="30" t="s">
        <v>18</v>
      </c>
      <c r="O38" s="30" t="s">
        <v>18</v>
      </c>
      <c r="P38" s="30"/>
      <c r="Q38" s="30" t="s">
        <v>18</v>
      </c>
      <c r="R38" s="30" t="s">
        <v>18</v>
      </c>
      <c r="S38" s="30"/>
      <c r="T38" s="30">
        <v>2</v>
      </c>
      <c r="U38" s="79">
        <v>0.43383947939262474</v>
      </c>
      <c r="V38" s="30"/>
      <c r="W38" s="30" t="s">
        <v>18</v>
      </c>
      <c r="X38" s="30" t="s">
        <v>18</v>
      </c>
      <c r="Y38" s="9"/>
      <c r="Z38" s="30">
        <v>17</v>
      </c>
      <c r="AA38" s="79">
        <v>2.6</v>
      </c>
      <c r="AC38" s="30">
        <v>12</v>
      </c>
      <c r="AD38" s="79">
        <v>2.2999999999999998</v>
      </c>
      <c r="AF38" s="30">
        <v>1</v>
      </c>
      <c r="AG38" s="79">
        <v>0.2</v>
      </c>
    </row>
    <row r="39" spans="1:36" ht="15.75" customHeight="1">
      <c r="A39" s="9" t="s">
        <v>40</v>
      </c>
      <c r="B39" s="95" t="s">
        <v>18</v>
      </c>
      <c r="C39" s="71" t="s">
        <v>18</v>
      </c>
      <c r="D39" s="30"/>
      <c r="E39" s="30" t="s">
        <v>18</v>
      </c>
      <c r="F39" s="30" t="s">
        <v>18</v>
      </c>
      <c r="G39" s="30"/>
      <c r="H39" s="30" t="s">
        <v>18</v>
      </c>
      <c r="I39" s="30" t="s">
        <v>18</v>
      </c>
      <c r="J39" s="30"/>
      <c r="K39" s="30" t="s">
        <v>18</v>
      </c>
      <c r="L39" s="30" t="s">
        <v>18</v>
      </c>
      <c r="M39" s="30"/>
      <c r="N39" s="30">
        <v>1</v>
      </c>
      <c r="O39" s="79">
        <v>0.26809651474530832</v>
      </c>
      <c r="P39" s="30"/>
      <c r="Q39" s="30" t="s">
        <v>18</v>
      </c>
      <c r="R39" s="30" t="s">
        <v>18</v>
      </c>
      <c r="S39" s="30"/>
      <c r="T39" s="30" t="s">
        <v>18</v>
      </c>
      <c r="U39" s="30" t="s">
        <v>18</v>
      </c>
      <c r="V39" s="30"/>
      <c r="W39" s="30">
        <v>0</v>
      </c>
      <c r="X39" s="79">
        <v>0</v>
      </c>
      <c r="Y39" s="9"/>
      <c r="Z39" s="30" t="s">
        <v>18</v>
      </c>
      <c r="AA39" s="79" t="s">
        <v>18</v>
      </c>
      <c r="AC39" s="30" t="s">
        <v>18</v>
      </c>
      <c r="AD39" s="79" t="s">
        <v>18</v>
      </c>
      <c r="AF39" s="30" t="s">
        <v>18</v>
      </c>
      <c r="AG39" s="79" t="s">
        <v>18</v>
      </c>
    </row>
    <row r="40" spans="1:36" ht="15.75" customHeight="1">
      <c r="A40" s="9" t="s">
        <v>41</v>
      </c>
      <c r="B40" s="95">
        <v>50</v>
      </c>
      <c r="C40" s="71">
        <v>17.421602787456447</v>
      </c>
      <c r="D40" s="30"/>
      <c r="E40" s="30">
        <v>53</v>
      </c>
      <c r="F40" s="79">
        <v>20.948616600790515</v>
      </c>
      <c r="G40" s="30"/>
      <c r="H40" s="30">
        <v>30</v>
      </c>
      <c r="I40" s="79">
        <v>9.0909090909090917</v>
      </c>
      <c r="J40" s="30"/>
      <c r="K40" s="30">
        <v>35</v>
      </c>
      <c r="L40" s="79">
        <v>9.4594594594594597</v>
      </c>
      <c r="M40" s="30"/>
      <c r="N40" s="30">
        <v>31</v>
      </c>
      <c r="O40" s="79">
        <v>8.310991957104557</v>
      </c>
      <c r="P40" s="30"/>
      <c r="Q40" s="30">
        <v>34</v>
      </c>
      <c r="R40" s="79">
        <v>7.4235807860262017</v>
      </c>
      <c r="S40" s="30"/>
      <c r="T40" s="30">
        <v>34</v>
      </c>
      <c r="U40" s="79">
        <v>7.3752711496746199</v>
      </c>
      <c r="V40" s="30"/>
      <c r="W40" s="30">
        <v>43</v>
      </c>
      <c r="X40" s="79">
        <v>7.4912891986062711</v>
      </c>
      <c r="Y40" s="9"/>
      <c r="Z40" s="30">
        <v>72</v>
      </c>
      <c r="AA40" s="79">
        <v>11.2</v>
      </c>
      <c r="AC40" s="30">
        <v>59</v>
      </c>
      <c r="AD40" s="79">
        <v>11.5</v>
      </c>
      <c r="AF40" s="30">
        <v>50</v>
      </c>
      <c r="AG40" s="79">
        <v>12.2</v>
      </c>
    </row>
    <row r="41" spans="1:36" ht="15.75" customHeight="1">
      <c r="A41" s="9" t="s">
        <v>42</v>
      </c>
      <c r="B41" s="95">
        <v>1</v>
      </c>
      <c r="C41" s="71">
        <v>0.34843205574912894</v>
      </c>
      <c r="D41" s="30"/>
      <c r="E41" s="30" t="s">
        <v>18</v>
      </c>
      <c r="F41" s="30" t="s">
        <v>18</v>
      </c>
      <c r="G41" s="30"/>
      <c r="H41" s="30" t="s">
        <v>18</v>
      </c>
      <c r="I41" s="30" t="s">
        <v>18</v>
      </c>
      <c r="J41" s="30"/>
      <c r="K41" s="30" t="s">
        <v>18</v>
      </c>
      <c r="L41" s="30" t="s">
        <v>18</v>
      </c>
      <c r="M41" s="30"/>
      <c r="N41" s="30" t="s">
        <v>18</v>
      </c>
      <c r="O41" s="30" t="s">
        <v>18</v>
      </c>
      <c r="P41" s="30"/>
      <c r="Q41" s="30" t="s">
        <v>18</v>
      </c>
      <c r="R41" s="30" t="s">
        <v>18</v>
      </c>
      <c r="S41" s="30"/>
      <c r="T41" s="30" t="s">
        <v>18</v>
      </c>
      <c r="U41" s="30" t="s">
        <v>18</v>
      </c>
      <c r="V41" s="30"/>
      <c r="W41" s="30">
        <v>3</v>
      </c>
      <c r="X41" s="79">
        <v>0.52264808362369342</v>
      </c>
      <c r="Y41" s="9"/>
      <c r="Z41" s="30" t="s">
        <v>18</v>
      </c>
      <c r="AA41" s="79" t="s">
        <v>18</v>
      </c>
      <c r="AC41" s="30" t="s">
        <v>18</v>
      </c>
      <c r="AD41" s="79" t="s">
        <v>18</v>
      </c>
      <c r="AF41" s="30" t="s">
        <v>18</v>
      </c>
      <c r="AG41" s="79" t="s">
        <v>18</v>
      </c>
    </row>
    <row r="42" spans="1:36" ht="15.75" customHeight="1">
      <c r="A42" s="1"/>
      <c r="B42" s="70"/>
      <c r="C42" s="71"/>
      <c r="D42" s="70"/>
      <c r="E42" s="72"/>
      <c r="F42" s="79"/>
      <c r="G42" s="72"/>
      <c r="H42" s="72"/>
      <c r="I42" s="79"/>
      <c r="J42" s="72"/>
      <c r="K42" s="72"/>
      <c r="L42" s="79"/>
      <c r="M42" s="72"/>
      <c r="N42" s="72"/>
      <c r="O42" s="79"/>
      <c r="P42" s="72"/>
      <c r="Q42" s="72"/>
      <c r="R42" s="79"/>
      <c r="S42" s="72"/>
      <c r="T42" s="72"/>
      <c r="U42" s="79"/>
      <c r="V42" s="72"/>
      <c r="W42" s="72"/>
      <c r="X42" s="79"/>
      <c r="Y42" s="1"/>
      <c r="Z42" s="72"/>
      <c r="AA42" s="73"/>
      <c r="AB42" s="81"/>
      <c r="AC42" s="72"/>
      <c r="AD42" s="73"/>
      <c r="AE42" s="81"/>
      <c r="AF42" s="72"/>
      <c r="AG42" s="73"/>
      <c r="AH42" s="81"/>
      <c r="AI42" s="81"/>
      <c r="AJ42" s="81"/>
    </row>
    <row r="43" spans="1:36" ht="15.75" customHeight="1">
      <c r="A43" s="1" t="s">
        <v>43</v>
      </c>
      <c r="B43" s="70">
        <v>136</v>
      </c>
      <c r="C43" s="71">
        <v>47.386759581881535</v>
      </c>
      <c r="D43" s="70"/>
      <c r="E43" s="72">
        <v>99</v>
      </c>
      <c r="F43" s="73">
        <v>39.130434782608695</v>
      </c>
      <c r="G43" s="72"/>
      <c r="H43" s="72">
        <v>140</v>
      </c>
      <c r="I43" s="73">
        <v>42.424242424242422</v>
      </c>
      <c r="J43" s="72"/>
      <c r="K43" s="72">
        <v>132</v>
      </c>
      <c r="L43" s="73">
        <v>35.675675675675677</v>
      </c>
      <c r="M43" s="72"/>
      <c r="N43" s="72">
        <v>121</v>
      </c>
      <c r="O43" s="73">
        <v>32.439678284182307</v>
      </c>
      <c r="P43" s="72"/>
      <c r="Q43" s="72">
        <v>170</v>
      </c>
      <c r="R43" s="73">
        <v>37.117903930131</v>
      </c>
      <c r="S43" s="72"/>
      <c r="T43" s="72">
        <v>133</v>
      </c>
      <c r="U43" s="73">
        <v>28.850325379609544</v>
      </c>
      <c r="V43" s="72"/>
      <c r="W43" s="72">
        <v>156</v>
      </c>
      <c r="X43" s="73">
        <v>27.177700348432055</v>
      </c>
      <c r="Y43" s="1"/>
      <c r="Z43" s="72">
        <v>191</v>
      </c>
      <c r="AA43" s="73">
        <v>29.8</v>
      </c>
      <c r="AB43" s="81"/>
      <c r="AC43" s="72">
        <v>156</v>
      </c>
      <c r="AD43" s="73">
        <v>30.4</v>
      </c>
      <c r="AE43" s="81"/>
      <c r="AF43" s="72">
        <v>186</v>
      </c>
      <c r="AG43" s="73">
        <v>45.5</v>
      </c>
      <c r="AH43" s="81"/>
      <c r="AI43" s="81"/>
      <c r="AJ43" s="81"/>
    </row>
    <row r="44" spans="1:36" ht="15.75" customHeight="1">
      <c r="A44" s="9" t="s">
        <v>44</v>
      </c>
      <c r="B44" s="95" t="s">
        <v>45</v>
      </c>
      <c r="C44" s="95" t="s">
        <v>45</v>
      </c>
      <c r="D44" s="30"/>
      <c r="E44" s="30">
        <v>29</v>
      </c>
      <c r="F44" s="79">
        <v>11.462450592885375</v>
      </c>
      <c r="G44" s="30"/>
      <c r="H44" s="30">
        <v>32</v>
      </c>
      <c r="I44" s="79">
        <v>9.6969696969696972</v>
      </c>
      <c r="J44" s="30"/>
      <c r="K44" s="30">
        <v>28</v>
      </c>
      <c r="L44" s="79">
        <v>7.5675675675675684</v>
      </c>
      <c r="M44" s="30"/>
      <c r="N44" s="30">
        <v>32</v>
      </c>
      <c r="O44" s="79">
        <v>8.5790884718498663</v>
      </c>
      <c r="P44" s="30"/>
      <c r="Q44" s="30">
        <v>39</v>
      </c>
      <c r="R44" s="79">
        <v>8.5152838427947604</v>
      </c>
      <c r="S44" s="30"/>
      <c r="T44" s="30">
        <v>30</v>
      </c>
      <c r="U44" s="79">
        <v>6.5075921908893708</v>
      </c>
      <c r="V44" s="30"/>
      <c r="W44" s="30">
        <v>22</v>
      </c>
      <c r="X44" s="79">
        <v>3.8327526132404177</v>
      </c>
      <c r="Y44" s="9"/>
      <c r="Z44" s="30">
        <v>32</v>
      </c>
      <c r="AA44" s="79">
        <v>5</v>
      </c>
      <c r="AC44" s="30">
        <v>29</v>
      </c>
      <c r="AD44" s="79">
        <v>5.7</v>
      </c>
      <c r="AF44" s="30">
        <v>36</v>
      </c>
      <c r="AG44" s="79">
        <v>8.8000000000000007</v>
      </c>
    </row>
    <row r="45" spans="1:36" ht="15.75" customHeight="1">
      <c r="A45" s="9" t="s">
        <v>46</v>
      </c>
      <c r="B45" s="95" t="s">
        <v>45</v>
      </c>
      <c r="C45" s="95" t="s">
        <v>45</v>
      </c>
      <c r="D45" s="30"/>
      <c r="E45" s="30">
        <v>8</v>
      </c>
      <c r="F45" s="79">
        <v>3.1620553359683794</v>
      </c>
      <c r="G45" s="30"/>
      <c r="H45" s="30">
        <v>12</v>
      </c>
      <c r="I45" s="79">
        <v>3.6363636363636362</v>
      </c>
      <c r="J45" s="30"/>
      <c r="K45" s="30">
        <v>6</v>
      </c>
      <c r="L45" s="79">
        <v>1.6216216216216217</v>
      </c>
      <c r="M45" s="30"/>
      <c r="N45" s="30">
        <v>13</v>
      </c>
      <c r="O45" s="79">
        <v>3.4852546916890081</v>
      </c>
      <c r="P45" s="30"/>
      <c r="Q45" s="30">
        <v>9</v>
      </c>
      <c r="R45" s="79">
        <v>1.9650655021834063</v>
      </c>
      <c r="S45" s="30"/>
      <c r="T45" s="30">
        <v>9</v>
      </c>
      <c r="U45" s="79">
        <v>1.9522776572668112</v>
      </c>
      <c r="V45" s="30"/>
      <c r="W45" s="30">
        <v>6</v>
      </c>
      <c r="X45" s="79">
        <v>1.0452961672473868</v>
      </c>
      <c r="Y45" s="9"/>
      <c r="Z45" s="30">
        <v>7</v>
      </c>
      <c r="AA45" s="79">
        <v>1.1000000000000001</v>
      </c>
      <c r="AC45" s="30">
        <v>4</v>
      </c>
      <c r="AD45" s="79">
        <v>0.8</v>
      </c>
      <c r="AF45" s="30">
        <v>7</v>
      </c>
      <c r="AG45" s="79">
        <v>1.7</v>
      </c>
    </row>
    <row r="46" spans="1:36" ht="15.75" customHeight="1">
      <c r="A46" s="9" t="s">
        <v>47</v>
      </c>
      <c r="B46" s="95" t="s">
        <v>45</v>
      </c>
      <c r="C46" s="95" t="s">
        <v>45</v>
      </c>
      <c r="D46" s="30"/>
      <c r="E46" s="30">
        <v>1</v>
      </c>
      <c r="F46" s="79">
        <v>0.39525691699604742</v>
      </c>
      <c r="G46" s="30"/>
      <c r="H46" s="30" t="s">
        <v>18</v>
      </c>
      <c r="I46" s="30" t="s">
        <v>18</v>
      </c>
      <c r="J46" s="30"/>
      <c r="K46" s="30" t="s">
        <v>18</v>
      </c>
      <c r="L46" s="30" t="s">
        <v>18</v>
      </c>
      <c r="M46" s="30"/>
      <c r="N46" s="30" t="s">
        <v>18</v>
      </c>
      <c r="O46" s="30" t="s">
        <v>18</v>
      </c>
      <c r="P46" s="30"/>
      <c r="Q46" s="30" t="s">
        <v>18</v>
      </c>
      <c r="R46" s="30" t="s">
        <v>18</v>
      </c>
      <c r="S46" s="30"/>
      <c r="T46" s="30" t="s">
        <v>18</v>
      </c>
      <c r="U46" s="30" t="s">
        <v>18</v>
      </c>
      <c r="V46" s="30"/>
      <c r="W46" s="30" t="s">
        <v>18</v>
      </c>
      <c r="X46" s="30" t="s">
        <v>18</v>
      </c>
      <c r="Y46" s="9"/>
      <c r="Z46" s="30" t="s">
        <v>18</v>
      </c>
      <c r="AA46" s="79" t="s">
        <v>18</v>
      </c>
      <c r="AC46" s="30" t="s">
        <v>18</v>
      </c>
      <c r="AD46" s="79" t="s">
        <v>18</v>
      </c>
      <c r="AF46" s="30" t="s">
        <v>18</v>
      </c>
      <c r="AG46" s="79" t="s">
        <v>18</v>
      </c>
    </row>
    <row r="47" spans="1:36" ht="15.75" customHeight="1">
      <c r="A47" s="9" t="s">
        <v>48</v>
      </c>
      <c r="B47" s="95" t="s">
        <v>45</v>
      </c>
      <c r="C47" s="95" t="s">
        <v>45</v>
      </c>
      <c r="D47" s="30"/>
      <c r="E47" s="30" t="s">
        <v>18</v>
      </c>
      <c r="F47" s="30" t="s">
        <v>18</v>
      </c>
      <c r="G47" s="30"/>
      <c r="H47" s="30" t="s">
        <v>18</v>
      </c>
      <c r="I47" s="30" t="s">
        <v>18</v>
      </c>
      <c r="J47" s="30"/>
      <c r="K47" s="30" t="s">
        <v>18</v>
      </c>
      <c r="L47" s="30" t="s">
        <v>18</v>
      </c>
      <c r="M47" s="30"/>
      <c r="N47" s="30">
        <v>1</v>
      </c>
      <c r="O47" s="79">
        <v>0.26809651474530832</v>
      </c>
      <c r="P47" s="30"/>
      <c r="Q47" s="30" t="s">
        <v>18</v>
      </c>
      <c r="R47" s="30" t="s">
        <v>18</v>
      </c>
      <c r="S47" s="30"/>
      <c r="T47" s="30" t="s">
        <v>18</v>
      </c>
      <c r="U47" s="30" t="s">
        <v>18</v>
      </c>
      <c r="V47" s="30"/>
      <c r="W47" s="30" t="s">
        <v>18</v>
      </c>
      <c r="X47" s="30" t="s">
        <v>18</v>
      </c>
      <c r="Y47" s="9"/>
      <c r="Z47" s="30" t="s">
        <v>18</v>
      </c>
      <c r="AA47" s="79" t="s">
        <v>18</v>
      </c>
      <c r="AC47" s="30" t="s">
        <v>18</v>
      </c>
      <c r="AD47" s="79" t="s">
        <v>18</v>
      </c>
      <c r="AF47" s="30" t="s">
        <v>18</v>
      </c>
      <c r="AG47" s="79" t="s">
        <v>18</v>
      </c>
    </row>
    <row r="48" spans="1:36" ht="15.75" customHeight="1">
      <c r="A48" s="9" t="s">
        <v>49</v>
      </c>
      <c r="B48" s="95" t="s">
        <v>45</v>
      </c>
      <c r="C48" s="95" t="s">
        <v>45</v>
      </c>
      <c r="D48" s="30"/>
      <c r="E48" s="30">
        <v>25</v>
      </c>
      <c r="F48" s="79">
        <v>9.8814229249011856</v>
      </c>
      <c r="G48" s="30"/>
      <c r="H48" s="30">
        <v>35</v>
      </c>
      <c r="I48" s="79">
        <v>10.606060606060606</v>
      </c>
      <c r="J48" s="30"/>
      <c r="K48" s="30">
        <v>43</v>
      </c>
      <c r="L48" s="79">
        <v>11.621621621621623</v>
      </c>
      <c r="M48" s="30"/>
      <c r="N48" s="30">
        <v>28</v>
      </c>
      <c r="O48" s="79">
        <v>7.5067024128686324</v>
      </c>
      <c r="P48" s="30"/>
      <c r="Q48" s="30">
        <v>58</v>
      </c>
      <c r="R48" s="79">
        <v>12.663755458515283</v>
      </c>
      <c r="S48" s="30"/>
      <c r="T48" s="30">
        <v>35</v>
      </c>
      <c r="U48" s="79">
        <v>7.5921908893709329</v>
      </c>
      <c r="V48" s="30"/>
      <c r="W48" s="30">
        <v>58</v>
      </c>
      <c r="X48" s="79">
        <v>10.104529616724738</v>
      </c>
      <c r="Y48" s="9"/>
      <c r="Z48" s="30">
        <v>53</v>
      </c>
      <c r="AA48" s="79">
        <v>8.3000000000000007</v>
      </c>
      <c r="AC48" s="30">
        <v>41</v>
      </c>
      <c r="AD48" s="79">
        <v>8</v>
      </c>
      <c r="AF48" s="30">
        <v>49</v>
      </c>
      <c r="AG48" s="79">
        <v>12</v>
      </c>
    </row>
    <row r="49" spans="1:36" ht="15.75" customHeight="1">
      <c r="A49" s="9" t="s">
        <v>50</v>
      </c>
      <c r="B49" s="95" t="s">
        <v>45</v>
      </c>
      <c r="C49" s="95" t="s">
        <v>45</v>
      </c>
      <c r="D49" s="30"/>
      <c r="E49" s="30">
        <v>1</v>
      </c>
      <c r="F49" s="79">
        <v>0.39525691699604742</v>
      </c>
      <c r="G49" s="30"/>
      <c r="H49" s="30">
        <v>2</v>
      </c>
      <c r="I49" s="79">
        <v>0.60606060606060608</v>
      </c>
      <c r="J49" s="30"/>
      <c r="K49" s="30">
        <v>1</v>
      </c>
      <c r="L49" s="79">
        <v>0.27027027027027029</v>
      </c>
      <c r="M49" s="30"/>
      <c r="N49" s="30">
        <v>2</v>
      </c>
      <c r="O49" s="79">
        <v>0.53619302949061665</v>
      </c>
      <c r="P49" s="30"/>
      <c r="Q49" s="30">
        <v>10</v>
      </c>
      <c r="R49" s="79">
        <v>2.1834061135371177</v>
      </c>
      <c r="S49" s="30"/>
      <c r="T49" s="30">
        <v>2</v>
      </c>
      <c r="U49" s="79">
        <v>0.43383947939262474</v>
      </c>
      <c r="V49" s="30"/>
      <c r="W49" s="30">
        <v>2</v>
      </c>
      <c r="X49" s="79">
        <v>0.34843205574912894</v>
      </c>
      <c r="Y49" s="9"/>
      <c r="Z49" s="30">
        <v>6</v>
      </c>
      <c r="AA49" s="79">
        <v>0.9</v>
      </c>
      <c r="AC49" s="30">
        <v>2</v>
      </c>
      <c r="AD49" s="79">
        <v>0.4</v>
      </c>
      <c r="AF49" s="30">
        <v>4</v>
      </c>
      <c r="AG49" s="79">
        <v>1</v>
      </c>
    </row>
    <row r="50" spans="1:36" ht="15.75" customHeight="1">
      <c r="A50" s="9" t="s">
        <v>51</v>
      </c>
      <c r="B50" s="95" t="s">
        <v>45</v>
      </c>
      <c r="C50" s="95" t="s">
        <v>45</v>
      </c>
      <c r="D50" s="30"/>
      <c r="E50" s="30">
        <v>35</v>
      </c>
      <c r="F50" s="79">
        <v>13.83399209486166</v>
      </c>
      <c r="G50" s="30"/>
      <c r="H50" s="30">
        <v>59</v>
      </c>
      <c r="I50" s="79">
        <v>17.878787878787879</v>
      </c>
      <c r="J50" s="30"/>
      <c r="K50" s="30">
        <v>54</v>
      </c>
      <c r="L50" s="79">
        <v>14.594594594594595</v>
      </c>
      <c r="M50" s="30"/>
      <c r="N50" s="30">
        <v>45</v>
      </c>
      <c r="O50" s="79">
        <v>12.064343163538874</v>
      </c>
      <c r="P50" s="30"/>
      <c r="Q50" s="30">
        <v>54</v>
      </c>
      <c r="R50" s="79">
        <v>11.790393013100436</v>
      </c>
      <c r="S50" s="30"/>
      <c r="T50" s="30">
        <v>57</v>
      </c>
      <c r="U50" s="79">
        <v>12.364425162689804</v>
      </c>
      <c r="V50" s="30"/>
      <c r="W50" s="30">
        <v>68</v>
      </c>
      <c r="X50" s="79">
        <v>11.846689895470384</v>
      </c>
      <c r="Y50" s="9"/>
      <c r="Z50" s="30">
        <v>93</v>
      </c>
      <c r="AA50" s="79">
        <v>14.5</v>
      </c>
      <c r="AC50" s="30">
        <v>80</v>
      </c>
      <c r="AD50" s="79">
        <v>15.6</v>
      </c>
      <c r="AF50" s="30">
        <v>90</v>
      </c>
      <c r="AG50" s="79">
        <v>22</v>
      </c>
    </row>
    <row r="51" spans="1:36" ht="15.75" customHeight="1">
      <c r="A51" s="1"/>
      <c r="B51" s="70"/>
      <c r="C51" s="71"/>
      <c r="D51" s="70"/>
      <c r="E51" s="72"/>
      <c r="F51" s="73"/>
      <c r="G51" s="72"/>
      <c r="H51" s="72"/>
      <c r="I51" s="73"/>
      <c r="J51" s="72"/>
      <c r="K51" s="72"/>
      <c r="L51" s="73"/>
      <c r="M51" s="72"/>
      <c r="N51" s="72"/>
      <c r="O51" s="73"/>
      <c r="P51" s="72"/>
      <c r="Q51" s="72"/>
      <c r="R51" s="73"/>
      <c r="S51" s="72"/>
      <c r="T51" s="72"/>
      <c r="U51" s="73"/>
      <c r="V51" s="72"/>
      <c r="W51" s="72"/>
      <c r="X51" s="73"/>
      <c r="Y51" s="1"/>
      <c r="Z51" s="72"/>
      <c r="AA51" s="73"/>
      <c r="AB51" s="81"/>
      <c r="AC51" s="72"/>
      <c r="AD51" s="73"/>
      <c r="AE51" s="81"/>
      <c r="AF51" s="72"/>
      <c r="AG51" s="73"/>
      <c r="AH51" s="81"/>
      <c r="AI51" s="81"/>
      <c r="AJ51" s="81"/>
    </row>
    <row r="52" spans="1:36" ht="15.75" customHeight="1">
      <c r="A52" s="1" t="s">
        <v>36</v>
      </c>
      <c r="B52" s="70">
        <v>52</v>
      </c>
      <c r="C52" s="71">
        <v>18.118466898954704</v>
      </c>
      <c r="D52" s="70"/>
      <c r="E52" s="72">
        <v>48</v>
      </c>
      <c r="F52" s="73">
        <v>18.972332015810274</v>
      </c>
      <c r="G52" s="72"/>
      <c r="H52" s="72">
        <v>98</v>
      </c>
      <c r="I52" s="73">
        <v>29.696969696969699</v>
      </c>
      <c r="J52" s="72"/>
      <c r="K52" s="72">
        <v>104</v>
      </c>
      <c r="L52" s="73">
        <v>28.108108108108109</v>
      </c>
      <c r="M52" s="72"/>
      <c r="N52" s="72">
        <v>142</v>
      </c>
      <c r="O52" s="73">
        <v>38.069705093833775</v>
      </c>
      <c r="P52" s="72"/>
      <c r="Q52" s="72">
        <v>103</v>
      </c>
      <c r="R52" s="73">
        <v>22.489082969432314</v>
      </c>
      <c r="S52" s="72"/>
      <c r="T52" s="72">
        <v>112</v>
      </c>
      <c r="U52" s="73">
        <v>24.295010845986983</v>
      </c>
      <c r="V52" s="72"/>
      <c r="W52" s="72">
        <v>181</v>
      </c>
      <c r="X52" s="73">
        <v>31.533101045296171</v>
      </c>
      <c r="Y52" s="1"/>
      <c r="Z52" s="72">
        <v>162</v>
      </c>
      <c r="AA52" s="73">
        <v>25.2</v>
      </c>
      <c r="AB52" s="81"/>
      <c r="AC52" s="72">
        <v>84</v>
      </c>
      <c r="AD52" s="73">
        <v>16.399999999999999</v>
      </c>
      <c r="AE52" s="81"/>
      <c r="AF52" s="72">
        <v>53</v>
      </c>
      <c r="AG52" s="73">
        <v>13</v>
      </c>
      <c r="AH52" s="81"/>
      <c r="AI52" s="81"/>
      <c r="AJ52" s="81"/>
    </row>
    <row r="53" spans="1:36" ht="15.75" customHeight="1">
      <c r="A53" s="9" t="s">
        <v>52</v>
      </c>
      <c r="B53" s="95" t="s">
        <v>45</v>
      </c>
      <c r="C53" s="95" t="s">
        <v>45</v>
      </c>
      <c r="D53" s="30"/>
      <c r="E53" s="30">
        <v>1</v>
      </c>
      <c r="F53" s="79">
        <v>0.39525691699604742</v>
      </c>
      <c r="G53" s="30"/>
      <c r="H53" s="30" t="s">
        <v>18</v>
      </c>
      <c r="I53" s="30" t="s">
        <v>18</v>
      </c>
      <c r="J53" s="30"/>
      <c r="K53" s="30">
        <v>2</v>
      </c>
      <c r="L53" s="79">
        <v>0.54054054054054057</v>
      </c>
      <c r="M53" s="30"/>
      <c r="N53" s="30">
        <v>1</v>
      </c>
      <c r="O53" s="79">
        <v>0.26809651474530832</v>
      </c>
      <c r="P53" s="30"/>
      <c r="Q53" s="30">
        <v>1</v>
      </c>
      <c r="R53" s="79">
        <v>0.21834061135371177</v>
      </c>
      <c r="S53" s="30"/>
      <c r="T53" s="30">
        <v>17</v>
      </c>
      <c r="U53" s="79">
        <v>3.68763557483731</v>
      </c>
      <c r="V53" s="30"/>
      <c r="W53" s="30">
        <v>17</v>
      </c>
      <c r="X53" s="79">
        <v>2.9616724738675959</v>
      </c>
      <c r="Y53" s="9"/>
      <c r="Z53" s="30">
        <v>8</v>
      </c>
      <c r="AA53" s="79">
        <v>1.2</v>
      </c>
      <c r="AC53" s="30" t="s">
        <v>18</v>
      </c>
      <c r="AD53" s="79" t="s">
        <v>18</v>
      </c>
      <c r="AF53" s="30">
        <v>7</v>
      </c>
      <c r="AG53" s="79">
        <v>1.7</v>
      </c>
    </row>
    <row r="54" spans="1:36" ht="15.75" customHeight="1">
      <c r="A54" s="9" t="s">
        <v>53</v>
      </c>
      <c r="B54" s="95" t="s">
        <v>45</v>
      </c>
      <c r="C54" s="95" t="s">
        <v>45</v>
      </c>
      <c r="D54" s="30"/>
      <c r="E54" s="30" t="s">
        <v>18</v>
      </c>
      <c r="F54" s="30" t="s">
        <v>18</v>
      </c>
      <c r="G54" s="30"/>
      <c r="H54" s="30" t="s">
        <v>18</v>
      </c>
      <c r="I54" s="30" t="s">
        <v>18</v>
      </c>
      <c r="J54" s="30"/>
      <c r="K54" s="30" t="s">
        <v>18</v>
      </c>
      <c r="L54" s="30" t="s">
        <v>18</v>
      </c>
      <c r="M54" s="30"/>
      <c r="N54" s="30">
        <v>1</v>
      </c>
      <c r="O54" s="79">
        <v>0.26809651474530832</v>
      </c>
      <c r="P54" s="30"/>
      <c r="Q54" s="30">
        <v>2</v>
      </c>
      <c r="R54" s="79">
        <v>0.43668122270742354</v>
      </c>
      <c r="S54" s="30"/>
      <c r="T54" s="30" t="s">
        <v>18</v>
      </c>
      <c r="U54" s="30" t="s">
        <v>18</v>
      </c>
      <c r="V54" s="30"/>
      <c r="W54" s="30" t="s">
        <v>18</v>
      </c>
      <c r="X54" s="79" t="s">
        <v>18</v>
      </c>
      <c r="Y54" s="9"/>
      <c r="Z54" s="30" t="s">
        <v>18</v>
      </c>
      <c r="AA54" s="79" t="s">
        <v>18</v>
      </c>
      <c r="AC54" s="30">
        <v>18</v>
      </c>
      <c r="AD54" s="79">
        <v>3.5</v>
      </c>
      <c r="AF54" s="30" t="s">
        <v>18</v>
      </c>
      <c r="AG54" s="79" t="s">
        <v>18</v>
      </c>
    </row>
    <row r="55" spans="1:36" ht="15.75" customHeight="1">
      <c r="A55" s="9" t="s">
        <v>54</v>
      </c>
      <c r="B55" s="95" t="s">
        <v>45</v>
      </c>
      <c r="C55" s="95" t="s">
        <v>45</v>
      </c>
      <c r="D55" s="30"/>
      <c r="E55" s="30" t="s">
        <v>18</v>
      </c>
      <c r="F55" s="30" t="s">
        <v>18</v>
      </c>
      <c r="G55" s="30"/>
      <c r="H55" s="30" t="s">
        <v>18</v>
      </c>
      <c r="I55" s="30" t="s">
        <v>18</v>
      </c>
      <c r="J55" s="30"/>
      <c r="K55" s="30" t="s">
        <v>18</v>
      </c>
      <c r="L55" s="30" t="s">
        <v>18</v>
      </c>
      <c r="M55" s="30"/>
      <c r="N55" s="30" t="s">
        <v>18</v>
      </c>
      <c r="O55" s="30" t="s">
        <v>18</v>
      </c>
      <c r="P55" s="30"/>
      <c r="Q55" s="30" t="s">
        <v>18</v>
      </c>
      <c r="R55" s="30" t="s">
        <v>18</v>
      </c>
      <c r="S55" s="30"/>
      <c r="T55" s="30" t="s">
        <v>18</v>
      </c>
      <c r="U55" s="30" t="s">
        <v>18</v>
      </c>
      <c r="V55" s="30"/>
      <c r="W55" s="30" t="s">
        <v>18</v>
      </c>
      <c r="X55" s="30" t="s">
        <v>18</v>
      </c>
      <c r="Y55" s="9"/>
      <c r="Z55" s="30" t="s">
        <v>18</v>
      </c>
      <c r="AA55" s="79" t="s">
        <v>18</v>
      </c>
      <c r="AC55" s="30" t="s">
        <v>18</v>
      </c>
      <c r="AD55" s="79" t="s">
        <v>18</v>
      </c>
      <c r="AF55" s="30" t="s">
        <v>18</v>
      </c>
      <c r="AG55" s="79" t="s">
        <v>18</v>
      </c>
    </row>
    <row r="56" spans="1:36" ht="15.75" customHeight="1">
      <c r="A56" s="9" t="s">
        <v>55</v>
      </c>
      <c r="B56" s="95" t="s">
        <v>45</v>
      </c>
      <c r="C56" s="95" t="s">
        <v>45</v>
      </c>
      <c r="D56" s="30"/>
      <c r="E56" s="30" t="s">
        <v>18</v>
      </c>
      <c r="F56" s="30" t="s">
        <v>18</v>
      </c>
      <c r="G56" s="30"/>
      <c r="H56" s="30" t="s">
        <v>18</v>
      </c>
      <c r="I56" s="30" t="s">
        <v>18</v>
      </c>
      <c r="J56" s="30"/>
      <c r="K56" s="30" t="s">
        <v>18</v>
      </c>
      <c r="L56" s="30" t="s">
        <v>18</v>
      </c>
      <c r="M56" s="30"/>
      <c r="N56" s="30" t="s">
        <v>18</v>
      </c>
      <c r="O56" s="30" t="s">
        <v>18</v>
      </c>
      <c r="P56" s="30"/>
      <c r="Q56" s="30" t="s">
        <v>18</v>
      </c>
      <c r="R56" s="30" t="s">
        <v>18</v>
      </c>
      <c r="S56" s="30"/>
      <c r="T56" s="30" t="s">
        <v>18</v>
      </c>
      <c r="U56" s="30" t="s">
        <v>18</v>
      </c>
      <c r="V56" s="30"/>
      <c r="W56" s="30" t="s">
        <v>18</v>
      </c>
      <c r="X56" s="30" t="s">
        <v>18</v>
      </c>
      <c r="Y56" s="9"/>
      <c r="Z56" s="30" t="s">
        <v>18</v>
      </c>
      <c r="AA56" s="79" t="s">
        <v>18</v>
      </c>
      <c r="AC56" s="30" t="s">
        <v>18</v>
      </c>
      <c r="AD56" s="79" t="s">
        <v>18</v>
      </c>
      <c r="AF56" s="30" t="s">
        <v>18</v>
      </c>
      <c r="AG56" s="79" t="s">
        <v>18</v>
      </c>
    </row>
    <row r="57" spans="1:36" ht="15.75" customHeight="1">
      <c r="A57" s="9" t="s">
        <v>56</v>
      </c>
      <c r="B57" s="95" t="s">
        <v>45</v>
      </c>
      <c r="C57" s="95" t="s">
        <v>45</v>
      </c>
      <c r="D57" s="30"/>
      <c r="E57" s="30" t="s">
        <v>18</v>
      </c>
      <c r="F57" s="30" t="s">
        <v>18</v>
      </c>
      <c r="G57" s="30"/>
      <c r="H57" s="30" t="s">
        <v>18</v>
      </c>
      <c r="I57" s="30" t="s">
        <v>18</v>
      </c>
      <c r="J57" s="30"/>
      <c r="K57" s="30">
        <v>2</v>
      </c>
      <c r="L57" s="79">
        <v>0.54054054054054057</v>
      </c>
      <c r="M57" s="30"/>
      <c r="N57" s="30">
        <v>2</v>
      </c>
      <c r="O57" s="79">
        <v>0.53619302949061665</v>
      </c>
      <c r="P57" s="30"/>
      <c r="Q57" s="30" t="s">
        <v>18</v>
      </c>
      <c r="R57" s="30" t="s">
        <v>18</v>
      </c>
      <c r="S57" s="30"/>
      <c r="T57" s="30" t="s">
        <v>18</v>
      </c>
      <c r="U57" s="30" t="s">
        <v>18</v>
      </c>
      <c r="V57" s="30"/>
      <c r="W57" s="30">
        <v>1</v>
      </c>
      <c r="X57" s="79">
        <v>0.17421602787456447</v>
      </c>
      <c r="Y57" s="9"/>
      <c r="Z57" s="30" t="s">
        <v>18</v>
      </c>
      <c r="AA57" s="79" t="s">
        <v>18</v>
      </c>
      <c r="AC57" s="30" t="s">
        <v>18</v>
      </c>
      <c r="AD57" s="79" t="s">
        <v>18</v>
      </c>
      <c r="AF57" s="30" t="s">
        <v>18</v>
      </c>
      <c r="AG57" s="79" t="s">
        <v>18</v>
      </c>
    </row>
    <row r="58" spans="1:36" ht="15.75" customHeight="1">
      <c r="A58" s="9" t="s">
        <v>57</v>
      </c>
      <c r="B58" s="95" t="s">
        <v>45</v>
      </c>
      <c r="C58" s="95" t="s">
        <v>45</v>
      </c>
      <c r="D58" s="30"/>
      <c r="E58" s="30" t="s">
        <v>18</v>
      </c>
      <c r="F58" s="30" t="s">
        <v>18</v>
      </c>
      <c r="G58" s="30"/>
      <c r="H58" s="30" t="s">
        <v>18</v>
      </c>
      <c r="I58" s="30" t="s">
        <v>18</v>
      </c>
      <c r="J58" s="30"/>
      <c r="K58" s="30" t="s">
        <v>18</v>
      </c>
      <c r="L58" s="30" t="s">
        <v>18</v>
      </c>
      <c r="M58" s="30"/>
      <c r="N58" s="30" t="s">
        <v>18</v>
      </c>
      <c r="O58" s="30" t="s">
        <v>18</v>
      </c>
      <c r="P58" s="30"/>
      <c r="Q58" s="30" t="s">
        <v>18</v>
      </c>
      <c r="R58" s="30" t="s">
        <v>18</v>
      </c>
      <c r="S58" s="30"/>
      <c r="T58" s="30" t="s">
        <v>18</v>
      </c>
      <c r="U58" s="30" t="s">
        <v>18</v>
      </c>
      <c r="V58" s="30"/>
      <c r="W58" s="30" t="s">
        <v>18</v>
      </c>
      <c r="X58" s="30" t="s">
        <v>18</v>
      </c>
      <c r="Y58" s="9"/>
      <c r="Z58" s="30" t="s">
        <v>18</v>
      </c>
      <c r="AA58" s="79" t="s">
        <v>18</v>
      </c>
      <c r="AC58" s="30" t="s">
        <v>18</v>
      </c>
      <c r="AD58" s="79" t="s">
        <v>18</v>
      </c>
      <c r="AF58" s="30" t="s">
        <v>18</v>
      </c>
      <c r="AG58" s="79" t="s">
        <v>18</v>
      </c>
    </row>
    <row r="59" spans="1:36" ht="15.75" customHeight="1">
      <c r="A59" s="9" t="s">
        <v>58</v>
      </c>
      <c r="B59" s="95" t="s">
        <v>45</v>
      </c>
      <c r="C59" s="95" t="s">
        <v>45</v>
      </c>
      <c r="D59" s="30"/>
      <c r="E59" s="30">
        <v>2</v>
      </c>
      <c r="F59" s="79">
        <v>0.79051383399209485</v>
      </c>
      <c r="G59" s="30"/>
      <c r="H59" s="30">
        <v>3</v>
      </c>
      <c r="I59" s="79">
        <v>0.90909090909090906</v>
      </c>
      <c r="J59" s="30"/>
      <c r="K59" s="30">
        <v>3</v>
      </c>
      <c r="L59" s="79">
        <v>0.81081081081081086</v>
      </c>
      <c r="M59" s="30"/>
      <c r="N59" s="30">
        <v>1</v>
      </c>
      <c r="O59" s="79">
        <v>0.26809651474530832</v>
      </c>
      <c r="P59" s="30"/>
      <c r="Q59" s="30">
        <v>5</v>
      </c>
      <c r="R59" s="79">
        <v>1.0917030567685588</v>
      </c>
      <c r="S59" s="30"/>
      <c r="T59" s="30">
        <v>4</v>
      </c>
      <c r="U59" s="79">
        <v>0.86767895878524948</v>
      </c>
      <c r="V59" s="30"/>
      <c r="W59" s="30" t="s">
        <v>18</v>
      </c>
      <c r="X59" s="30" t="s">
        <v>18</v>
      </c>
      <c r="Y59" s="9"/>
      <c r="Z59" s="30" t="s">
        <v>18</v>
      </c>
      <c r="AA59" s="79" t="s">
        <v>18</v>
      </c>
      <c r="AC59" s="30" t="s">
        <v>18</v>
      </c>
      <c r="AD59" s="79" t="s">
        <v>18</v>
      </c>
      <c r="AF59" s="30">
        <v>2</v>
      </c>
      <c r="AG59" s="79">
        <v>0.5</v>
      </c>
    </row>
    <row r="60" spans="1:36" ht="15.75" customHeight="1">
      <c r="A60" s="9" t="s">
        <v>59</v>
      </c>
      <c r="B60" s="95" t="s">
        <v>45</v>
      </c>
      <c r="C60" s="95" t="s">
        <v>45</v>
      </c>
      <c r="D60" s="30"/>
      <c r="E60" s="30">
        <v>21</v>
      </c>
      <c r="F60" s="79">
        <v>8.3003952569169961</v>
      </c>
      <c r="G60" s="30"/>
      <c r="H60" s="30">
        <v>21</v>
      </c>
      <c r="I60" s="79">
        <v>6.3636363636363633</v>
      </c>
      <c r="J60" s="30"/>
      <c r="K60" s="30">
        <v>15</v>
      </c>
      <c r="L60" s="79">
        <v>4.0540540540540544</v>
      </c>
      <c r="M60" s="30"/>
      <c r="N60" s="30">
        <v>82</v>
      </c>
      <c r="O60" s="79">
        <v>21.983914209115284</v>
      </c>
      <c r="P60" s="30"/>
      <c r="Q60" s="30">
        <v>56</v>
      </c>
      <c r="R60" s="79">
        <v>12.22707423580786</v>
      </c>
      <c r="S60" s="30"/>
      <c r="T60" s="30">
        <v>87</v>
      </c>
      <c r="U60" s="79">
        <v>18.872017353579178</v>
      </c>
      <c r="V60" s="30"/>
      <c r="W60" s="30">
        <v>140</v>
      </c>
      <c r="X60" s="79">
        <v>24.390243902439025</v>
      </c>
      <c r="Y60" s="9"/>
      <c r="Z60" s="30">
        <v>138</v>
      </c>
      <c r="AA60" s="79">
        <v>21.5</v>
      </c>
      <c r="AC60" s="30">
        <v>65</v>
      </c>
      <c r="AD60" s="79">
        <v>12.7</v>
      </c>
      <c r="AF60" s="30">
        <v>38</v>
      </c>
      <c r="AG60" s="79">
        <v>9.3000000000000007</v>
      </c>
    </row>
    <row r="61" spans="1:36" ht="15.75" customHeight="1">
      <c r="A61" s="9" t="s">
        <v>60</v>
      </c>
      <c r="B61" s="95" t="s">
        <v>45</v>
      </c>
      <c r="C61" s="95" t="s">
        <v>45</v>
      </c>
      <c r="D61" s="30"/>
      <c r="E61" s="30">
        <v>24</v>
      </c>
      <c r="F61" s="79">
        <v>9.4861660079051369</v>
      </c>
      <c r="G61" s="30"/>
      <c r="H61" s="30">
        <v>73</v>
      </c>
      <c r="I61" s="79">
        <v>22.121212121212121</v>
      </c>
      <c r="J61" s="30"/>
      <c r="K61" s="30">
        <v>81</v>
      </c>
      <c r="L61" s="79">
        <v>21.891891891891895</v>
      </c>
      <c r="M61" s="30"/>
      <c r="N61" s="30">
        <v>52</v>
      </c>
      <c r="O61" s="79">
        <v>13.941018766756033</v>
      </c>
      <c r="P61" s="30"/>
      <c r="Q61" s="30">
        <v>36</v>
      </c>
      <c r="R61" s="79">
        <v>7.860262008733625</v>
      </c>
      <c r="S61" s="30"/>
      <c r="T61" s="30">
        <v>4</v>
      </c>
      <c r="U61" s="79">
        <v>0.86767895878524948</v>
      </c>
      <c r="V61" s="30"/>
      <c r="W61" s="30">
        <v>23</v>
      </c>
      <c r="X61" s="79">
        <v>4.0069686411149821</v>
      </c>
      <c r="Y61" s="9"/>
      <c r="Z61" s="30">
        <v>14</v>
      </c>
      <c r="AA61" s="79">
        <v>2.2000000000000002</v>
      </c>
      <c r="AC61" s="30">
        <v>1</v>
      </c>
      <c r="AD61" s="79">
        <v>0.2</v>
      </c>
      <c r="AF61" s="30">
        <v>6</v>
      </c>
      <c r="AG61" s="79">
        <v>1.5</v>
      </c>
    </row>
    <row r="62" spans="1:36" ht="15.75" customHeight="1">
      <c r="A62" s="9" t="s">
        <v>61</v>
      </c>
      <c r="B62" s="95" t="s">
        <v>45</v>
      </c>
      <c r="C62" s="30" t="s">
        <v>18</v>
      </c>
      <c r="D62" s="30"/>
      <c r="E62" s="30" t="s">
        <v>18</v>
      </c>
      <c r="F62" s="30" t="s">
        <v>18</v>
      </c>
      <c r="G62" s="30"/>
      <c r="H62" s="30">
        <v>1</v>
      </c>
      <c r="I62" s="79">
        <v>0.30303030303030304</v>
      </c>
      <c r="J62" s="30"/>
      <c r="K62" s="30" t="s">
        <v>18</v>
      </c>
      <c r="L62" s="30" t="s">
        <v>18</v>
      </c>
      <c r="M62" s="30"/>
      <c r="N62" s="30" t="s">
        <v>18</v>
      </c>
      <c r="O62" s="30" t="s">
        <v>18</v>
      </c>
      <c r="P62" s="30"/>
      <c r="Q62" s="30">
        <v>2</v>
      </c>
      <c r="R62" s="79">
        <v>0.43668122270742354</v>
      </c>
      <c r="S62" s="30"/>
      <c r="T62" s="30" t="s">
        <v>18</v>
      </c>
      <c r="U62" s="30" t="s">
        <v>18</v>
      </c>
      <c r="V62" s="30"/>
      <c r="W62" s="30" t="s">
        <v>18</v>
      </c>
      <c r="X62" s="30" t="s">
        <v>18</v>
      </c>
      <c r="Y62" s="9"/>
      <c r="Z62" s="30">
        <v>2</v>
      </c>
      <c r="AA62" s="79">
        <v>0.3</v>
      </c>
      <c r="AC62" s="30" t="s">
        <v>18</v>
      </c>
      <c r="AD62" s="79" t="s">
        <v>18</v>
      </c>
      <c r="AF62" s="30" t="s">
        <v>18</v>
      </c>
      <c r="AG62" s="79" t="s">
        <v>18</v>
      </c>
    </row>
    <row r="63" spans="1:36" ht="15.75" customHeight="1">
      <c r="A63" s="61" t="s">
        <v>62</v>
      </c>
      <c r="B63" s="98" t="s">
        <v>45</v>
      </c>
      <c r="C63" s="83" t="s">
        <v>18</v>
      </c>
      <c r="D63" s="83"/>
      <c r="E63" s="83" t="s">
        <v>18</v>
      </c>
      <c r="F63" s="83" t="s">
        <v>18</v>
      </c>
      <c r="G63" s="83"/>
      <c r="H63" s="83" t="s">
        <v>18</v>
      </c>
      <c r="I63" s="83" t="s">
        <v>18</v>
      </c>
      <c r="J63" s="83"/>
      <c r="K63" s="83">
        <v>1</v>
      </c>
      <c r="L63" s="84">
        <v>0.27027027027027029</v>
      </c>
      <c r="M63" s="83"/>
      <c r="N63" s="83">
        <v>3</v>
      </c>
      <c r="O63" s="84">
        <v>0.80428954423592491</v>
      </c>
      <c r="P63" s="83"/>
      <c r="Q63" s="83">
        <v>1</v>
      </c>
      <c r="R63" s="84">
        <v>0.21834061135371177</v>
      </c>
      <c r="S63" s="83"/>
      <c r="T63" s="83" t="s">
        <v>18</v>
      </c>
      <c r="U63" s="83" t="s">
        <v>18</v>
      </c>
      <c r="V63" s="83"/>
      <c r="W63" s="83" t="s">
        <v>18</v>
      </c>
      <c r="X63" s="83" t="s">
        <v>18</v>
      </c>
      <c r="Y63" s="61"/>
      <c r="Z63" s="83" t="s">
        <v>18</v>
      </c>
      <c r="AA63" s="84" t="s">
        <v>18</v>
      </c>
      <c r="AB63" s="109"/>
      <c r="AC63" s="83" t="s">
        <v>18</v>
      </c>
      <c r="AD63" s="84" t="s">
        <v>18</v>
      </c>
      <c r="AE63" s="109"/>
      <c r="AF63" s="83" t="s">
        <v>18</v>
      </c>
      <c r="AG63" s="84" t="s">
        <v>18</v>
      </c>
    </row>
    <row r="64" spans="1:36" ht="15.75" customHeight="1">
      <c r="AB64" s="112"/>
      <c r="AE64" s="112"/>
    </row>
    <row r="65" spans="1:27" ht="30.75" customHeight="1">
      <c r="A65" s="114" t="s">
        <v>63</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row>
    <row r="66" spans="1:27" ht="15.75" customHeight="1">
      <c r="A66" s="21" t="s">
        <v>7</v>
      </c>
    </row>
    <row r="67" spans="1:27" ht="15.75" customHeight="1">
      <c r="A67" s="21" t="s">
        <v>8</v>
      </c>
    </row>
    <row r="68" spans="1:27" ht="18.75" customHeight="1"/>
    <row r="69" spans="1:27" ht="15.75" customHeight="1">
      <c r="A69" s="9" t="s">
        <v>64</v>
      </c>
    </row>
    <row r="70" spans="1:27" ht="15.75" customHeight="1"/>
    <row r="71" spans="1:27" ht="15.75" customHeight="1">
      <c r="B71" s="33"/>
      <c r="C71" s="33"/>
      <c r="D71" s="33"/>
      <c r="E71" s="33"/>
      <c r="F71" s="33"/>
      <c r="G71" s="33"/>
      <c r="H71" s="33"/>
      <c r="I71" s="33"/>
      <c r="J71" s="33"/>
      <c r="K71" s="33"/>
      <c r="L71" s="33"/>
      <c r="M71" s="33"/>
      <c r="N71" s="33"/>
    </row>
    <row r="72" spans="1:27" ht="15.75" customHeight="1">
      <c r="B72" s="34"/>
      <c r="C72" s="34"/>
      <c r="D72" s="33"/>
      <c r="E72" s="34"/>
      <c r="F72" s="34"/>
      <c r="G72" s="33"/>
      <c r="H72" s="34"/>
      <c r="I72" s="34"/>
      <c r="J72" s="33"/>
      <c r="K72" s="33"/>
      <c r="L72" s="34"/>
      <c r="M72" s="34"/>
      <c r="N72" s="34"/>
    </row>
    <row r="73" spans="1:27" ht="15.75" customHeight="1"/>
    <row r="74" spans="1:27" ht="15.75" customHeight="1"/>
    <row r="75" spans="1:27" ht="15.75" customHeight="1"/>
    <row r="76" spans="1:27" ht="15.75" customHeight="1"/>
    <row r="77" spans="1:27" ht="15.75" customHeight="1"/>
    <row r="78" spans="1:27" ht="15.75" customHeight="1"/>
    <row r="79" spans="1:27" ht="15.75" customHeight="1"/>
    <row r="80" spans="1: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7">
    <mergeCell ref="X3:Y3"/>
    <mergeCell ref="AA3:AB3"/>
    <mergeCell ref="C3:D3"/>
    <mergeCell ref="F3:G3"/>
    <mergeCell ref="I3:J3"/>
    <mergeCell ref="L3:M3"/>
    <mergeCell ref="O3:P3"/>
    <mergeCell ref="R3:S3"/>
    <mergeCell ref="U3:V3"/>
    <mergeCell ref="AA5:AB5"/>
    <mergeCell ref="R5:S5"/>
    <mergeCell ref="R6:S6"/>
    <mergeCell ref="R8:S8"/>
    <mergeCell ref="U8:V8"/>
    <mergeCell ref="X8:Y8"/>
    <mergeCell ref="AA8:AB8"/>
    <mergeCell ref="U6:V6"/>
    <mergeCell ref="X6:Y6"/>
    <mergeCell ref="AA6:AB6"/>
    <mergeCell ref="U5:V5"/>
    <mergeCell ref="C6:D6"/>
    <mergeCell ref="I6:J6"/>
    <mergeCell ref="O6:P6"/>
    <mergeCell ref="U9:V9"/>
    <mergeCell ref="X9:Y9"/>
    <mergeCell ref="F5:G5"/>
    <mergeCell ref="F6:G6"/>
    <mergeCell ref="C8:D8"/>
    <mergeCell ref="F8:G8"/>
    <mergeCell ref="I8:J8"/>
    <mergeCell ref="X5:Y5"/>
    <mergeCell ref="L5:M5"/>
    <mergeCell ref="L6:M6"/>
    <mergeCell ref="L8:M8"/>
    <mergeCell ref="O8:P8"/>
    <mergeCell ref="L9:M9"/>
    <mergeCell ref="O9:P9"/>
    <mergeCell ref="R9:S9"/>
    <mergeCell ref="C5:D5"/>
    <mergeCell ref="I5:J5"/>
    <mergeCell ref="O5:P5"/>
    <mergeCell ref="U10:V10"/>
    <mergeCell ref="X10:Y10"/>
    <mergeCell ref="AA10:AB10"/>
    <mergeCell ref="C9:D9"/>
    <mergeCell ref="C10:D10"/>
    <mergeCell ref="F10:G10"/>
    <mergeCell ref="I10:J10"/>
    <mergeCell ref="L10:M10"/>
    <mergeCell ref="O10:P10"/>
    <mergeCell ref="R10:S10"/>
    <mergeCell ref="F9:G9"/>
    <mergeCell ref="I9:J9"/>
    <mergeCell ref="AA9:AB9"/>
    <mergeCell ref="C14:D14"/>
    <mergeCell ref="C15:D15"/>
    <mergeCell ref="I15:J15"/>
    <mergeCell ref="F14:G14"/>
    <mergeCell ref="F15:G15"/>
    <mergeCell ref="I14:J14"/>
    <mergeCell ref="X12:Y12"/>
    <mergeCell ref="AA12:AB12"/>
    <mergeCell ref="F12:G12"/>
    <mergeCell ref="L12:M12"/>
    <mergeCell ref="R12:S12"/>
    <mergeCell ref="R13:S13"/>
    <mergeCell ref="U13:V13"/>
    <mergeCell ref="X13:Y13"/>
    <mergeCell ref="A65:AA65"/>
    <mergeCell ref="H20:I20"/>
    <mergeCell ref="J20:J21"/>
    <mergeCell ref="K20:L20"/>
    <mergeCell ref="M20:M21"/>
    <mergeCell ref="N20:O20"/>
    <mergeCell ref="P20:P21"/>
    <mergeCell ref="S20:S21"/>
    <mergeCell ref="AC20:AD20"/>
    <mergeCell ref="A20:A21"/>
    <mergeCell ref="B20:C20"/>
    <mergeCell ref="D20:D21"/>
    <mergeCell ref="E20:F20"/>
    <mergeCell ref="G20:G21"/>
    <mergeCell ref="Q20:R20"/>
    <mergeCell ref="T20:U20"/>
    <mergeCell ref="W20:X20"/>
    <mergeCell ref="Z20:AA20"/>
    <mergeCell ref="V20:V21"/>
    <mergeCell ref="X16:Y16"/>
    <mergeCell ref="AA16:AB16"/>
    <mergeCell ref="C16:D16"/>
    <mergeCell ref="F16:G16"/>
    <mergeCell ref="I16:J16"/>
    <mergeCell ref="L16:M16"/>
    <mergeCell ref="O16:P16"/>
    <mergeCell ref="R16:S16"/>
    <mergeCell ref="U16:V16"/>
    <mergeCell ref="AA13:AB13"/>
    <mergeCell ref="C11:D11"/>
    <mergeCell ref="I11:J11"/>
    <mergeCell ref="O11:P11"/>
    <mergeCell ref="U11:V11"/>
    <mergeCell ref="I12:J12"/>
    <mergeCell ref="O12:P12"/>
    <mergeCell ref="U12:V12"/>
    <mergeCell ref="I13:J13"/>
    <mergeCell ref="O13:P13"/>
    <mergeCell ref="X11:Y11"/>
    <mergeCell ref="AA11:AB11"/>
    <mergeCell ref="F11:G11"/>
    <mergeCell ref="L11:M11"/>
    <mergeCell ref="R11:S11"/>
    <mergeCell ref="C12:D12"/>
    <mergeCell ref="C13:D13"/>
    <mergeCell ref="F13:G13"/>
    <mergeCell ref="L13:M13"/>
    <mergeCell ref="O14:P14"/>
    <mergeCell ref="R14:S14"/>
    <mergeCell ref="U14:V14"/>
    <mergeCell ref="X14:Y14"/>
    <mergeCell ref="AA14:AB14"/>
    <mergeCell ref="L14:M14"/>
    <mergeCell ref="L15:M15"/>
    <mergeCell ref="O15:P15"/>
    <mergeCell ref="R15:S15"/>
    <mergeCell ref="U15:V15"/>
    <mergeCell ref="X15:Y15"/>
    <mergeCell ref="AA15:AB15"/>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1"/>
  <sheetViews>
    <sheetView showGridLines="0" tabSelected="1" workbookViewId="0">
      <selection activeCell="B9" sqref="B9"/>
    </sheetView>
  </sheetViews>
  <sheetFormatPr defaultColWidth="14.42578125" defaultRowHeight="15" customHeight="1"/>
  <cols>
    <col min="1" max="1" width="28.7109375" customWidth="1"/>
    <col min="2" max="2" width="76.5703125" customWidth="1"/>
    <col min="3" max="25" width="10.7109375" customWidth="1"/>
  </cols>
  <sheetData>
    <row r="1" spans="1:2" ht="19.5" customHeight="1">
      <c r="A1" s="127" t="s">
        <v>69</v>
      </c>
      <c r="B1" s="132"/>
    </row>
    <row r="2" spans="1:2" ht="16.5" customHeight="1">
      <c r="A2" s="39" t="s">
        <v>70</v>
      </c>
      <c r="B2" s="39" t="s">
        <v>71</v>
      </c>
    </row>
    <row r="3" spans="1:2" ht="13.5" customHeight="1">
      <c r="A3" s="99" t="s">
        <v>72</v>
      </c>
      <c r="B3" s="99" t="s">
        <v>73</v>
      </c>
    </row>
    <row r="4" spans="1:2" ht="18" customHeight="1">
      <c r="A4" s="40" t="s">
        <v>74</v>
      </c>
      <c r="B4" s="40" t="s">
        <v>75</v>
      </c>
    </row>
    <row r="5" spans="1:2" ht="18" customHeight="1">
      <c r="A5" s="40" t="s">
        <v>76</v>
      </c>
      <c r="B5" s="40" t="s">
        <v>77</v>
      </c>
    </row>
    <row r="6" spans="1:2" ht="51" customHeight="1">
      <c r="A6" s="40" t="s">
        <v>78</v>
      </c>
      <c r="B6" s="40" t="s">
        <v>79</v>
      </c>
    </row>
    <row r="7" spans="1:2" ht="18" customHeight="1">
      <c r="A7" s="40" t="s">
        <v>80</v>
      </c>
      <c r="B7" s="40" t="s">
        <v>81</v>
      </c>
    </row>
    <row r="8" spans="1:2" ht="20.25" customHeight="1">
      <c r="A8" s="41" t="s">
        <v>82</v>
      </c>
      <c r="B8" s="41" t="s">
        <v>83</v>
      </c>
    </row>
    <row r="9" spans="1:2" ht="16.5" customHeight="1">
      <c r="A9" s="42" t="s">
        <v>84</v>
      </c>
      <c r="B9" s="43" t="s">
        <v>85</v>
      </c>
    </row>
    <row r="10" spans="1:2" ht="67.5" customHeight="1">
      <c r="A10" s="100" t="s">
        <v>86</v>
      </c>
      <c r="B10" s="101" t="s">
        <v>87</v>
      </c>
    </row>
    <row r="11" spans="1:2" ht="15.75" customHeight="1">
      <c r="A11" s="102" t="s">
        <v>88</v>
      </c>
      <c r="B11" s="103" t="s">
        <v>25</v>
      </c>
    </row>
    <row r="12" spans="1:2" ht="18" customHeight="1">
      <c r="A12" s="104" t="s">
        <v>89</v>
      </c>
      <c r="B12" s="105" t="s">
        <v>90</v>
      </c>
    </row>
    <row r="13" spans="1:2" ht="18.75" customHeight="1">
      <c r="A13" s="44" t="s">
        <v>91</v>
      </c>
      <c r="B13" s="43" t="s">
        <v>92</v>
      </c>
    </row>
    <row r="14" spans="1:2" ht="39.75" customHeight="1">
      <c r="A14" s="45" t="s">
        <v>86</v>
      </c>
      <c r="B14" s="46" t="s">
        <v>93</v>
      </c>
    </row>
    <row r="15" spans="1:2" ht="16.5" customHeight="1">
      <c r="A15" s="102" t="s">
        <v>88</v>
      </c>
      <c r="B15" s="106" t="s">
        <v>94</v>
      </c>
    </row>
    <row r="16" spans="1:2" ht="41.25" customHeight="1">
      <c r="A16" s="104" t="s">
        <v>89</v>
      </c>
      <c r="B16" s="107" t="s">
        <v>95</v>
      </c>
    </row>
    <row r="17" spans="1:2" ht="30.75" customHeight="1">
      <c r="A17" s="47" t="s">
        <v>96</v>
      </c>
      <c r="B17" s="48" t="s">
        <v>97</v>
      </c>
    </row>
    <row r="18" spans="1:2" ht="30" customHeight="1">
      <c r="A18" s="49" t="s">
        <v>98</v>
      </c>
      <c r="B18" s="50" t="s">
        <v>99</v>
      </c>
    </row>
    <row r="19" spans="1:2" ht="49.5" customHeight="1">
      <c r="A19" s="49" t="s">
        <v>100</v>
      </c>
      <c r="B19" s="50" t="s">
        <v>101</v>
      </c>
    </row>
    <row r="20" spans="1:2" ht="27" customHeight="1">
      <c r="A20" s="51" t="s">
        <v>102</v>
      </c>
      <c r="B20" s="52" t="s">
        <v>103</v>
      </c>
    </row>
    <row r="21" spans="1:2">
      <c r="A21" s="53"/>
      <c r="B21" s="54"/>
    </row>
    <row r="22" spans="1:2" ht="15.75" customHeight="1">
      <c r="A22" s="55"/>
      <c r="B22" s="9"/>
    </row>
    <row r="23" spans="1:2" ht="15.75" customHeight="1">
      <c r="B23" s="9"/>
    </row>
    <row r="24" spans="1:2" ht="15.75" customHeight="1">
      <c r="B24" s="9"/>
    </row>
    <row r="25" spans="1:2" ht="15.75" customHeight="1">
      <c r="B25" s="9"/>
    </row>
    <row r="26" spans="1:2" ht="15.75" customHeight="1">
      <c r="B26" s="9"/>
    </row>
    <row r="27" spans="1:2" ht="15.75" customHeight="1">
      <c r="B27" s="9"/>
    </row>
    <row r="28" spans="1:2" ht="15.75" customHeight="1">
      <c r="B28" s="9"/>
    </row>
    <row r="29" spans="1:2" ht="15.75" customHeight="1">
      <c r="B29" s="9"/>
    </row>
    <row r="30" spans="1:2" ht="15.75" customHeight="1">
      <c r="B30" s="9"/>
    </row>
    <row r="31" spans="1:2" ht="15.75" customHeight="1">
      <c r="B31" s="9"/>
    </row>
    <row r="32" spans="1:2" ht="15.75" customHeight="1">
      <c r="B32" s="9"/>
    </row>
    <row r="33" spans="2:2" ht="15.75" customHeight="1">
      <c r="B33" s="9"/>
    </row>
    <row r="34" spans="2:2" ht="15.75" customHeight="1">
      <c r="B34" s="9"/>
    </row>
    <row r="35" spans="2:2" ht="15.75" customHeight="1">
      <c r="B35" s="9"/>
    </row>
    <row r="36" spans="2:2" ht="15.75" customHeight="1">
      <c r="B36" s="9"/>
    </row>
    <row r="37" spans="2:2" ht="15.75" customHeight="1">
      <c r="B37" s="9"/>
    </row>
    <row r="38" spans="2:2" ht="15.75" customHeight="1">
      <c r="B38" s="9"/>
    </row>
    <row r="39" spans="2:2" ht="15.75" customHeight="1">
      <c r="B39" s="9"/>
    </row>
    <row r="40" spans="2:2" ht="15.75" customHeight="1">
      <c r="B40" s="9"/>
    </row>
    <row r="41" spans="2:2" ht="15.75" customHeight="1">
      <c r="B41" s="9"/>
    </row>
    <row r="42" spans="2:2" ht="15.75" customHeight="1">
      <c r="B42" s="9"/>
    </row>
    <row r="43" spans="2:2" ht="15.75" customHeight="1">
      <c r="B43" s="9"/>
    </row>
    <row r="44" spans="2:2" ht="15.75" customHeight="1">
      <c r="B44" s="9"/>
    </row>
    <row r="45" spans="2:2" ht="15.75" customHeight="1">
      <c r="B45" s="9"/>
    </row>
    <row r="46" spans="2:2" ht="15.75" customHeight="1">
      <c r="B46" s="9"/>
    </row>
    <row r="47" spans="2:2" ht="15.75" customHeight="1">
      <c r="B47" s="9"/>
    </row>
    <row r="48" spans="2:2" ht="15.75" customHeight="1">
      <c r="B48" s="9"/>
    </row>
    <row r="49" spans="2:2" ht="15.75" customHeight="1">
      <c r="B49" s="9"/>
    </row>
    <row r="50" spans="2:2" ht="15.75" customHeight="1">
      <c r="B50" s="9"/>
    </row>
    <row r="51" spans="2:2" ht="15.75" customHeight="1">
      <c r="B51" s="9"/>
    </row>
    <row r="52" spans="2:2" ht="15.75" customHeight="1">
      <c r="B52" s="9"/>
    </row>
    <row r="53" spans="2:2" ht="15.75" customHeight="1">
      <c r="B53" s="9"/>
    </row>
    <row r="54" spans="2:2" ht="15.75" customHeight="1">
      <c r="B54" s="9"/>
    </row>
    <row r="55" spans="2:2" ht="15.75" customHeight="1">
      <c r="B55" s="9"/>
    </row>
    <row r="56" spans="2:2" ht="15.75" customHeight="1">
      <c r="B56" s="9"/>
    </row>
    <row r="57" spans="2:2" ht="15.75" customHeight="1">
      <c r="B57" s="9"/>
    </row>
    <row r="58" spans="2:2" ht="15.75" customHeight="1">
      <c r="B58" s="9"/>
    </row>
    <row r="59" spans="2:2" ht="15.75" customHeight="1">
      <c r="B59" s="9"/>
    </row>
    <row r="60" spans="2:2" ht="15.75" customHeight="1">
      <c r="B60" s="9"/>
    </row>
    <row r="61" spans="2:2" ht="15.75" customHeight="1">
      <c r="B61" s="9"/>
    </row>
    <row r="62" spans="2:2" ht="15.75" customHeight="1">
      <c r="B62" s="9"/>
    </row>
    <row r="63" spans="2:2" ht="15.75" customHeight="1">
      <c r="B63" s="9"/>
    </row>
    <row r="64" spans="2:2" ht="15.75" customHeight="1">
      <c r="B64" s="9"/>
    </row>
    <row r="65" spans="2:2" ht="15.75" customHeight="1">
      <c r="B65" s="9"/>
    </row>
    <row r="66" spans="2:2" ht="15.75" customHeight="1">
      <c r="B66" s="9"/>
    </row>
    <row r="67" spans="2:2" ht="15.75" customHeight="1">
      <c r="B67" s="9"/>
    </row>
    <row r="68" spans="2:2" ht="15.75" customHeight="1">
      <c r="B68" s="9"/>
    </row>
    <row r="69" spans="2:2" ht="15.75" customHeight="1">
      <c r="B69" s="9"/>
    </row>
    <row r="70" spans="2:2" ht="15.75" customHeight="1">
      <c r="B70" s="9"/>
    </row>
    <row r="71" spans="2:2" ht="15.75" customHeight="1">
      <c r="B71" s="9"/>
    </row>
    <row r="72" spans="2:2" ht="15.75" customHeight="1">
      <c r="B72" s="9"/>
    </row>
    <row r="73" spans="2:2" ht="15.75" customHeight="1">
      <c r="B73" s="9"/>
    </row>
    <row r="74" spans="2:2" ht="15.75" customHeight="1">
      <c r="B74" s="9"/>
    </row>
    <row r="75" spans="2:2" ht="15.75" customHeight="1">
      <c r="B75" s="9"/>
    </row>
    <row r="76" spans="2:2" ht="15.75" customHeight="1">
      <c r="B76" s="9"/>
    </row>
    <row r="77" spans="2:2" ht="15.75" customHeight="1">
      <c r="B77" s="9"/>
    </row>
    <row r="78" spans="2:2" ht="15.75" customHeight="1">
      <c r="B78" s="9"/>
    </row>
    <row r="79" spans="2:2" ht="15.75" customHeight="1">
      <c r="B79" s="9"/>
    </row>
    <row r="80" spans="2:2" ht="15.75" customHeight="1">
      <c r="B80" s="9"/>
    </row>
    <row r="81" spans="2:2" ht="15.75" customHeight="1">
      <c r="B81" s="9"/>
    </row>
    <row r="82" spans="2:2" ht="15.75" customHeight="1">
      <c r="B82" s="9"/>
    </row>
    <row r="83" spans="2:2" ht="15.75" customHeight="1">
      <c r="B83" s="9"/>
    </row>
    <row r="84" spans="2:2" ht="15.75" customHeight="1">
      <c r="B84" s="9"/>
    </row>
    <row r="85" spans="2:2" ht="15.75" customHeight="1">
      <c r="B85" s="9"/>
    </row>
    <row r="86" spans="2:2" ht="15.75" customHeight="1">
      <c r="B86" s="9"/>
    </row>
    <row r="87" spans="2:2" ht="15.75" customHeight="1">
      <c r="B87" s="9"/>
    </row>
    <row r="88" spans="2:2" ht="15.75" customHeight="1">
      <c r="B88" s="9"/>
    </row>
    <row r="89" spans="2:2" ht="15.75" customHeight="1">
      <c r="B89" s="9"/>
    </row>
    <row r="90" spans="2:2" ht="15.75" customHeight="1">
      <c r="B90" s="9"/>
    </row>
    <row r="91" spans="2:2" ht="15.75" customHeight="1">
      <c r="B91" s="9"/>
    </row>
    <row r="92" spans="2:2" ht="15.75" customHeight="1">
      <c r="B92" s="9"/>
    </row>
    <row r="93" spans="2:2" ht="15.75" customHeight="1">
      <c r="B93" s="9"/>
    </row>
    <row r="94" spans="2:2" ht="15.75" customHeight="1">
      <c r="B94" s="9"/>
    </row>
    <row r="95" spans="2:2" ht="15.75" customHeight="1">
      <c r="B95" s="9"/>
    </row>
    <row r="96" spans="2:2" ht="15.75" customHeight="1">
      <c r="B96" s="9"/>
    </row>
    <row r="97" spans="2:2" ht="15.75" customHeight="1">
      <c r="B97" s="9"/>
    </row>
    <row r="98" spans="2:2" ht="15.75" customHeight="1">
      <c r="B98" s="9"/>
    </row>
    <row r="99" spans="2:2" ht="15.75" customHeight="1">
      <c r="B99" s="9"/>
    </row>
    <row r="100" spans="2:2" ht="15.75" customHeight="1">
      <c r="B100" s="9"/>
    </row>
    <row r="101" spans="2:2" ht="15.75" customHeight="1">
      <c r="B101" s="9"/>
    </row>
    <row r="102" spans="2:2" ht="15.75" customHeight="1">
      <c r="B102" s="9"/>
    </row>
    <row r="103" spans="2:2" ht="15.75" customHeight="1">
      <c r="B103" s="9"/>
    </row>
    <row r="104" spans="2:2" ht="15.75" customHeight="1">
      <c r="B104" s="9"/>
    </row>
    <row r="105" spans="2:2" ht="15.75" customHeight="1">
      <c r="B105" s="9"/>
    </row>
    <row r="106" spans="2:2" ht="15.75" customHeight="1">
      <c r="B106" s="9"/>
    </row>
    <row r="107" spans="2:2" ht="15.75" customHeight="1">
      <c r="B107" s="9"/>
    </row>
    <row r="108" spans="2:2" ht="15.75" customHeight="1">
      <c r="B108" s="9"/>
    </row>
    <row r="109" spans="2:2" ht="15.75" customHeight="1">
      <c r="B109" s="9"/>
    </row>
    <row r="110" spans="2:2" ht="15.75" customHeight="1">
      <c r="B110" s="9"/>
    </row>
    <row r="111" spans="2:2" ht="15.75" customHeight="1">
      <c r="B111" s="9"/>
    </row>
    <row r="112" spans="2:2" ht="15.75" customHeight="1">
      <c r="B112" s="9"/>
    </row>
    <row r="113" spans="2:2" ht="15.75" customHeight="1">
      <c r="B113" s="9"/>
    </row>
    <row r="114" spans="2:2" ht="15.75" customHeight="1">
      <c r="B114" s="9"/>
    </row>
    <row r="115" spans="2:2" ht="15.75" customHeight="1">
      <c r="B115" s="9"/>
    </row>
    <row r="116" spans="2:2" ht="15.75" customHeight="1">
      <c r="B116" s="9"/>
    </row>
    <row r="117" spans="2:2" ht="15.75" customHeight="1">
      <c r="B117" s="9"/>
    </row>
    <row r="118" spans="2:2" ht="15.75" customHeight="1">
      <c r="B118" s="9"/>
    </row>
    <row r="119" spans="2:2" ht="15.75" customHeight="1">
      <c r="B119" s="9"/>
    </row>
    <row r="120" spans="2:2" ht="15.75" customHeight="1">
      <c r="B120" s="9"/>
    </row>
    <row r="121" spans="2:2" ht="15.75" customHeight="1">
      <c r="B121" s="9"/>
    </row>
    <row r="122" spans="2:2" ht="15.75" customHeight="1">
      <c r="B122" s="9"/>
    </row>
    <row r="123" spans="2:2" ht="15.75" customHeight="1">
      <c r="B123" s="9"/>
    </row>
    <row r="124" spans="2:2" ht="15.75" customHeight="1">
      <c r="B124" s="9"/>
    </row>
    <row r="125" spans="2:2" ht="15.75" customHeight="1">
      <c r="B125" s="9"/>
    </row>
    <row r="126" spans="2:2" ht="15.75" customHeight="1">
      <c r="B126" s="9"/>
    </row>
    <row r="127" spans="2:2" ht="15.75" customHeight="1">
      <c r="B127" s="9"/>
    </row>
    <row r="128" spans="2:2" ht="15.75" customHeight="1">
      <c r="B128" s="9"/>
    </row>
    <row r="129" spans="2:2" ht="15.75" customHeight="1">
      <c r="B129" s="9"/>
    </row>
    <row r="130" spans="2:2" ht="15.75" customHeight="1">
      <c r="B130" s="9"/>
    </row>
    <row r="131" spans="2:2" ht="15.75" customHeight="1">
      <c r="B131" s="9"/>
    </row>
    <row r="132" spans="2:2" ht="15.75" customHeight="1">
      <c r="B132" s="9"/>
    </row>
    <row r="133" spans="2:2" ht="15.75" customHeight="1">
      <c r="B133" s="9"/>
    </row>
    <row r="134" spans="2:2" ht="15.75" customHeight="1">
      <c r="B134" s="9"/>
    </row>
    <row r="135" spans="2:2" ht="15.75" customHeight="1">
      <c r="B135" s="9"/>
    </row>
    <row r="136" spans="2:2" ht="15.75" customHeight="1">
      <c r="B136" s="9"/>
    </row>
    <row r="137" spans="2:2" ht="15.75" customHeight="1">
      <c r="B137" s="9"/>
    </row>
    <row r="138" spans="2:2" ht="15.75" customHeight="1">
      <c r="B138" s="9"/>
    </row>
    <row r="139" spans="2:2" ht="15.75" customHeight="1">
      <c r="B139" s="9"/>
    </row>
    <row r="140" spans="2:2" ht="15.75" customHeight="1">
      <c r="B140" s="9"/>
    </row>
    <row r="141" spans="2:2" ht="15.75" customHeight="1">
      <c r="B141" s="9"/>
    </row>
    <row r="142" spans="2:2" ht="15.75" customHeight="1">
      <c r="B142" s="9"/>
    </row>
    <row r="143" spans="2:2" ht="15.75" customHeight="1">
      <c r="B143" s="9"/>
    </row>
    <row r="144" spans="2:2" ht="15.75" customHeight="1">
      <c r="B144" s="9"/>
    </row>
    <row r="145" spans="2:2" ht="15.75" customHeight="1">
      <c r="B145" s="9"/>
    </row>
    <row r="146" spans="2:2" ht="15.75" customHeight="1">
      <c r="B146" s="9"/>
    </row>
    <row r="147" spans="2:2" ht="15.75" customHeight="1">
      <c r="B147" s="9"/>
    </row>
    <row r="148" spans="2:2" ht="15.75" customHeight="1">
      <c r="B148" s="9"/>
    </row>
    <row r="149" spans="2:2" ht="15.75" customHeight="1">
      <c r="B149" s="9"/>
    </row>
    <row r="150" spans="2:2" ht="15.75" customHeight="1">
      <c r="B150" s="9"/>
    </row>
    <row r="151" spans="2:2" ht="15.75" customHeight="1">
      <c r="B151" s="9"/>
    </row>
    <row r="152" spans="2:2" ht="15.75" customHeight="1">
      <c r="B152" s="9"/>
    </row>
    <row r="153" spans="2:2" ht="15.75" customHeight="1">
      <c r="B153" s="9"/>
    </row>
    <row r="154" spans="2:2" ht="15.75" customHeight="1">
      <c r="B154" s="9"/>
    </row>
    <row r="155" spans="2:2" ht="15.75" customHeight="1">
      <c r="B155" s="9"/>
    </row>
    <row r="156" spans="2:2" ht="15.75" customHeight="1">
      <c r="B156" s="9"/>
    </row>
    <row r="157" spans="2:2" ht="15.75" customHeight="1">
      <c r="B157" s="9"/>
    </row>
    <row r="158" spans="2:2" ht="15.75" customHeight="1">
      <c r="B158" s="9"/>
    </row>
    <row r="159" spans="2:2" ht="15.75" customHeight="1">
      <c r="B159" s="9"/>
    </row>
    <row r="160" spans="2:2" ht="15.75" customHeight="1">
      <c r="B160" s="9"/>
    </row>
    <row r="161" spans="2:2" ht="15.75" customHeight="1">
      <c r="B161" s="9"/>
    </row>
    <row r="162" spans="2:2" ht="15.75" customHeight="1">
      <c r="B162" s="9"/>
    </row>
    <row r="163" spans="2:2" ht="15.75" customHeight="1">
      <c r="B163" s="9"/>
    </row>
    <row r="164" spans="2:2" ht="15.75" customHeight="1">
      <c r="B164" s="9"/>
    </row>
    <row r="165" spans="2:2" ht="15.75" customHeight="1">
      <c r="B165" s="9"/>
    </row>
    <row r="166" spans="2:2" ht="15.75" customHeight="1">
      <c r="B166" s="9"/>
    </row>
    <row r="167" spans="2:2" ht="15.75" customHeight="1">
      <c r="B167" s="9"/>
    </row>
    <row r="168" spans="2:2" ht="15.75" customHeight="1">
      <c r="B168" s="9"/>
    </row>
    <row r="169" spans="2:2" ht="15.75" customHeight="1">
      <c r="B169" s="9"/>
    </row>
    <row r="170" spans="2:2" ht="15.75" customHeight="1">
      <c r="B170" s="9"/>
    </row>
    <row r="171" spans="2:2" ht="15.75" customHeight="1">
      <c r="B171" s="9"/>
    </row>
    <row r="172" spans="2:2" ht="15.75" customHeight="1">
      <c r="B172" s="9"/>
    </row>
    <row r="173" spans="2:2" ht="15.75" customHeight="1">
      <c r="B173" s="9"/>
    </row>
    <row r="174" spans="2:2" ht="15.75" customHeight="1">
      <c r="B174" s="9"/>
    </row>
    <row r="175" spans="2:2" ht="15.75" customHeight="1">
      <c r="B175" s="9"/>
    </row>
    <row r="176" spans="2:2" ht="15.75" customHeight="1">
      <c r="B176" s="9"/>
    </row>
    <row r="177" spans="2:2" ht="15.75" customHeight="1">
      <c r="B177" s="9"/>
    </row>
    <row r="178" spans="2:2" ht="15.75" customHeight="1">
      <c r="B178" s="9"/>
    </row>
    <row r="179" spans="2:2" ht="15.75" customHeight="1">
      <c r="B179" s="9"/>
    </row>
    <row r="180" spans="2:2" ht="15.75" customHeight="1">
      <c r="B180" s="9"/>
    </row>
    <row r="181" spans="2:2" ht="15.75" customHeight="1">
      <c r="B181" s="9"/>
    </row>
    <row r="182" spans="2:2" ht="15.75" customHeight="1">
      <c r="B182" s="9"/>
    </row>
    <row r="183" spans="2:2" ht="15.75" customHeight="1">
      <c r="B183" s="9"/>
    </row>
    <row r="184" spans="2:2" ht="15.75" customHeight="1">
      <c r="B184" s="9"/>
    </row>
    <row r="185" spans="2:2" ht="15.75" customHeight="1">
      <c r="B185" s="9"/>
    </row>
    <row r="186" spans="2:2" ht="15.75" customHeight="1">
      <c r="B186" s="9"/>
    </row>
    <row r="187" spans="2:2" ht="15.75" customHeight="1">
      <c r="B187" s="9"/>
    </row>
    <row r="188" spans="2:2" ht="15.75" customHeight="1">
      <c r="B188" s="9"/>
    </row>
    <row r="189" spans="2:2" ht="15.75" customHeight="1">
      <c r="B189" s="9"/>
    </row>
    <row r="190" spans="2:2" ht="15.75" customHeight="1">
      <c r="B190" s="9"/>
    </row>
    <row r="191" spans="2:2" ht="15.75" customHeight="1">
      <c r="B191" s="9"/>
    </row>
    <row r="192" spans="2:2" ht="15.75" customHeight="1">
      <c r="B192" s="9"/>
    </row>
    <row r="193" spans="2:2" ht="15.75" customHeight="1">
      <c r="B193" s="9"/>
    </row>
    <row r="194" spans="2:2" ht="15.75" customHeight="1">
      <c r="B194" s="9"/>
    </row>
    <row r="195" spans="2:2" ht="15.75" customHeight="1">
      <c r="B195" s="9"/>
    </row>
    <row r="196" spans="2:2" ht="15.75" customHeight="1">
      <c r="B196" s="9"/>
    </row>
    <row r="197" spans="2:2" ht="15.75" customHeight="1">
      <c r="B197" s="9"/>
    </row>
    <row r="198" spans="2:2" ht="15.75" customHeight="1">
      <c r="B198" s="9"/>
    </row>
    <row r="199" spans="2:2" ht="15.75" customHeight="1">
      <c r="B199" s="9"/>
    </row>
    <row r="200" spans="2:2" ht="15.75" customHeight="1">
      <c r="B200" s="9"/>
    </row>
    <row r="201" spans="2:2" ht="15.75" customHeight="1">
      <c r="B201" s="9"/>
    </row>
    <row r="202" spans="2:2" ht="15.75" customHeight="1">
      <c r="B202" s="9"/>
    </row>
    <row r="203" spans="2:2" ht="15.75" customHeight="1">
      <c r="B203" s="9"/>
    </row>
    <row r="204" spans="2:2" ht="15.75" customHeight="1">
      <c r="B204" s="9"/>
    </row>
    <row r="205" spans="2:2" ht="15.75" customHeight="1">
      <c r="B205" s="9"/>
    </row>
    <row r="206" spans="2:2" ht="15.75" customHeight="1">
      <c r="B206" s="9"/>
    </row>
    <row r="207" spans="2:2" ht="15.75" customHeight="1">
      <c r="B207" s="9"/>
    </row>
    <row r="208" spans="2:2" ht="15.75" customHeight="1">
      <c r="B208" s="9"/>
    </row>
    <row r="209" spans="2:2" ht="15.75" customHeight="1">
      <c r="B209" s="9"/>
    </row>
    <row r="210" spans="2:2" ht="15.75" customHeight="1">
      <c r="B210" s="9"/>
    </row>
    <row r="211" spans="2:2" ht="15.75" customHeight="1">
      <c r="B211" s="9"/>
    </row>
    <row r="212" spans="2:2" ht="15.75" customHeight="1">
      <c r="B212" s="9"/>
    </row>
    <row r="213" spans="2:2" ht="15.75" customHeight="1">
      <c r="B213" s="9"/>
    </row>
    <row r="214" spans="2:2" ht="15.75" customHeight="1">
      <c r="B214" s="9"/>
    </row>
    <row r="215" spans="2:2" ht="15.75" customHeight="1">
      <c r="B215" s="9"/>
    </row>
    <row r="216" spans="2:2" ht="15.75" customHeight="1">
      <c r="B216" s="9"/>
    </row>
    <row r="217" spans="2:2" ht="15.75" customHeight="1">
      <c r="B217" s="9"/>
    </row>
    <row r="218" spans="2:2" ht="15.75" customHeight="1">
      <c r="B218" s="9"/>
    </row>
    <row r="219" spans="2:2" ht="15.75" customHeight="1">
      <c r="B219" s="9"/>
    </row>
    <row r="220" spans="2:2" ht="15.75" customHeight="1">
      <c r="B220" s="9"/>
    </row>
    <row r="221" spans="2:2" ht="15.75" customHeight="1">
      <c r="B221" s="9"/>
    </row>
    <row r="222" spans="2:2" ht="15.75" customHeight="1">
      <c r="B222" s="9"/>
    </row>
    <row r="223" spans="2:2" ht="15.75" customHeight="1">
      <c r="B223" s="9"/>
    </row>
    <row r="224" spans="2:2" ht="15.75" customHeight="1">
      <c r="B224" s="9"/>
    </row>
    <row r="225" spans="2:2" ht="15.75" customHeight="1">
      <c r="B225" s="9"/>
    </row>
    <row r="226" spans="2:2" ht="15.75" customHeight="1">
      <c r="B226" s="9"/>
    </row>
    <row r="227" spans="2:2" ht="15.75" customHeight="1">
      <c r="B227" s="9"/>
    </row>
    <row r="228" spans="2:2" ht="15.75" customHeight="1">
      <c r="B228" s="9"/>
    </row>
    <row r="229" spans="2:2" ht="15.75" customHeight="1">
      <c r="B229" s="9"/>
    </row>
    <row r="230" spans="2:2" ht="15.75" customHeight="1">
      <c r="B230" s="9"/>
    </row>
    <row r="231" spans="2:2" ht="15.75" customHeight="1">
      <c r="B231" s="9"/>
    </row>
    <row r="232" spans="2:2" ht="15.75" customHeight="1">
      <c r="B232" s="9"/>
    </row>
    <row r="233" spans="2:2" ht="15.75" customHeight="1">
      <c r="B233" s="9"/>
    </row>
    <row r="234" spans="2:2" ht="15.75" customHeight="1">
      <c r="B234" s="9"/>
    </row>
    <row r="235" spans="2:2" ht="15.75" customHeight="1">
      <c r="B235" s="9"/>
    </row>
    <row r="236" spans="2:2" ht="15.75" customHeight="1">
      <c r="B236" s="9"/>
    </row>
    <row r="237" spans="2:2" ht="15.75" customHeight="1">
      <c r="B237" s="9"/>
    </row>
    <row r="238" spans="2:2" ht="15.75" customHeight="1">
      <c r="B238" s="9"/>
    </row>
    <row r="239" spans="2:2" ht="15.75" customHeight="1">
      <c r="B239" s="9"/>
    </row>
    <row r="240" spans="2:2" ht="15.75" customHeight="1">
      <c r="B240" s="9"/>
    </row>
    <row r="241" spans="2:2" ht="15.75" customHeight="1">
      <c r="B241" s="9"/>
    </row>
    <row r="242" spans="2:2" ht="15.75" customHeight="1">
      <c r="B242" s="9"/>
    </row>
    <row r="243" spans="2:2" ht="15.75" customHeight="1">
      <c r="B243" s="9"/>
    </row>
    <row r="244" spans="2:2" ht="15.75" customHeight="1">
      <c r="B244" s="9"/>
    </row>
    <row r="245" spans="2:2" ht="15.75" customHeight="1">
      <c r="B245" s="9"/>
    </row>
    <row r="246" spans="2:2" ht="15.75" customHeight="1">
      <c r="B246" s="9"/>
    </row>
    <row r="247" spans="2:2" ht="15.75" customHeight="1">
      <c r="B247" s="9"/>
    </row>
    <row r="248" spans="2:2" ht="15.75" customHeight="1">
      <c r="B248" s="9"/>
    </row>
    <row r="249" spans="2:2" ht="15.75" customHeight="1">
      <c r="B249" s="9"/>
    </row>
    <row r="250" spans="2:2" ht="15.75" customHeight="1">
      <c r="B250" s="9"/>
    </row>
    <row r="251" spans="2:2" ht="15.75" customHeight="1">
      <c r="B251" s="9"/>
    </row>
    <row r="252" spans="2:2" ht="15.75" customHeight="1">
      <c r="B252" s="9"/>
    </row>
    <row r="253" spans="2:2" ht="15.75" customHeight="1">
      <c r="B253" s="9"/>
    </row>
    <row r="254" spans="2:2" ht="15.75" customHeight="1">
      <c r="B254" s="9"/>
    </row>
    <row r="255" spans="2:2" ht="15.75" customHeight="1">
      <c r="B255" s="9"/>
    </row>
    <row r="256" spans="2:2" ht="15.75" customHeight="1">
      <c r="B256" s="9"/>
    </row>
    <row r="257" spans="2:2" ht="15.75" customHeight="1">
      <c r="B257" s="9"/>
    </row>
    <row r="258" spans="2:2" ht="15.75" customHeight="1">
      <c r="B258" s="9"/>
    </row>
    <row r="259" spans="2:2" ht="15.75" customHeight="1">
      <c r="B259" s="9"/>
    </row>
    <row r="260" spans="2:2" ht="15.75" customHeight="1">
      <c r="B260" s="9"/>
    </row>
    <row r="261" spans="2:2" ht="15.75" customHeight="1">
      <c r="B261" s="9"/>
    </row>
    <row r="262" spans="2:2" ht="15.75" customHeight="1">
      <c r="B262" s="9"/>
    </row>
    <row r="263" spans="2:2" ht="15.75" customHeight="1">
      <c r="B263" s="9"/>
    </row>
    <row r="264" spans="2:2" ht="15.75" customHeight="1">
      <c r="B264" s="9"/>
    </row>
    <row r="265" spans="2:2" ht="15.75" customHeight="1">
      <c r="B265" s="9"/>
    </row>
    <row r="266" spans="2:2" ht="15.75" customHeight="1">
      <c r="B266" s="9"/>
    </row>
    <row r="267" spans="2:2" ht="15.75" customHeight="1">
      <c r="B267" s="9"/>
    </row>
    <row r="268" spans="2:2" ht="15.75" customHeight="1">
      <c r="B268" s="9"/>
    </row>
    <row r="269" spans="2:2" ht="15.75" customHeight="1">
      <c r="B269" s="9"/>
    </row>
    <row r="270" spans="2:2" ht="15.75" customHeight="1">
      <c r="B270" s="9"/>
    </row>
    <row r="271" spans="2:2" ht="15.75" customHeight="1">
      <c r="B271" s="9"/>
    </row>
    <row r="272" spans="2:2" ht="15.75" customHeight="1">
      <c r="B272" s="9"/>
    </row>
    <row r="273" spans="2:2" ht="15.75" customHeight="1">
      <c r="B273" s="9"/>
    </row>
    <row r="274" spans="2:2" ht="15.75" customHeight="1">
      <c r="B274" s="9"/>
    </row>
    <row r="275" spans="2:2" ht="15.75" customHeight="1">
      <c r="B275" s="9"/>
    </row>
    <row r="276" spans="2:2" ht="15.75" customHeight="1">
      <c r="B276" s="9"/>
    </row>
    <row r="277" spans="2:2" ht="15.75" customHeight="1">
      <c r="B277" s="9"/>
    </row>
    <row r="278" spans="2:2" ht="15.75" customHeight="1">
      <c r="B278" s="9"/>
    </row>
    <row r="279" spans="2:2" ht="15.75" customHeight="1">
      <c r="B279" s="9"/>
    </row>
    <row r="280" spans="2:2" ht="15.75" customHeight="1">
      <c r="B280" s="9"/>
    </row>
    <row r="281" spans="2:2" ht="15.75" customHeight="1">
      <c r="B281" s="9"/>
    </row>
    <row r="282" spans="2:2" ht="15.75" customHeight="1">
      <c r="B282" s="9"/>
    </row>
    <row r="283" spans="2:2" ht="15.75" customHeight="1">
      <c r="B283" s="9"/>
    </row>
    <row r="284" spans="2:2" ht="15.75" customHeight="1">
      <c r="B284" s="9"/>
    </row>
    <row r="285" spans="2:2" ht="15.75" customHeight="1">
      <c r="B285" s="9"/>
    </row>
    <row r="286" spans="2:2" ht="15.75" customHeight="1">
      <c r="B286" s="9"/>
    </row>
    <row r="287" spans="2:2" ht="15.75" customHeight="1">
      <c r="B287" s="9"/>
    </row>
    <row r="288" spans="2:2" ht="15.75" customHeight="1">
      <c r="B288" s="9"/>
    </row>
    <row r="289" spans="2:2" ht="15.75" customHeight="1">
      <c r="B289" s="9"/>
    </row>
    <row r="290" spans="2:2" ht="15.75" customHeight="1">
      <c r="B290" s="9"/>
    </row>
    <row r="291" spans="2:2" ht="15.75" customHeight="1">
      <c r="B291" s="9"/>
    </row>
    <row r="292" spans="2:2" ht="15.75" customHeight="1">
      <c r="B292" s="9"/>
    </row>
    <row r="293" spans="2:2" ht="15.75" customHeight="1">
      <c r="B293" s="9"/>
    </row>
    <row r="294" spans="2:2" ht="15.75" customHeight="1">
      <c r="B294" s="9"/>
    </row>
    <row r="295" spans="2:2" ht="15.75" customHeight="1">
      <c r="B295" s="9"/>
    </row>
    <row r="296" spans="2:2" ht="15.75" customHeight="1">
      <c r="B296" s="9"/>
    </row>
    <row r="297" spans="2:2" ht="15.75" customHeight="1">
      <c r="B297" s="9"/>
    </row>
    <row r="298" spans="2:2" ht="15.75" customHeight="1">
      <c r="B298" s="9"/>
    </row>
    <row r="299" spans="2:2" ht="15.75" customHeight="1">
      <c r="B299" s="9"/>
    </row>
    <row r="300" spans="2:2" ht="15.75" customHeight="1">
      <c r="B300" s="9"/>
    </row>
    <row r="301" spans="2:2" ht="15.75" customHeight="1">
      <c r="B301" s="9"/>
    </row>
    <row r="302" spans="2:2" ht="15.75" customHeight="1">
      <c r="B302" s="9"/>
    </row>
    <row r="303" spans="2:2" ht="15.75" customHeight="1">
      <c r="B303" s="9"/>
    </row>
    <row r="304" spans="2:2" ht="15.75" customHeight="1">
      <c r="B304" s="9"/>
    </row>
    <row r="305" spans="2:2" ht="15.75" customHeight="1">
      <c r="B305" s="9"/>
    </row>
    <row r="306" spans="2:2" ht="15.75" customHeight="1">
      <c r="B306" s="9"/>
    </row>
    <row r="307" spans="2:2" ht="15.75" customHeight="1">
      <c r="B307" s="9"/>
    </row>
    <row r="308" spans="2:2" ht="15.75" customHeight="1">
      <c r="B308" s="9"/>
    </row>
    <row r="309" spans="2:2" ht="15.75" customHeight="1">
      <c r="B309" s="9"/>
    </row>
    <row r="310" spans="2:2" ht="15.75" customHeight="1">
      <c r="B310" s="9"/>
    </row>
    <row r="311" spans="2:2" ht="15.75" customHeight="1">
      <c r="B311" s="9"/>
    </row>
    <row r="312" spans="2:2" ht="15.75" customHeight="1">
      <c r="B312" s="9"/>
    </row>
    <row r="313" spans="2:2" ht="15.75" customHeight="1">
      <c r="B313" s="9"/>
    </row>
    <row r="314" spans="2:2" ht="15.75" customHeight="1">
      <c r="B314" s="9"/>
    </row>
    <row r="315" spans="2:2" ht="15.75" customHeight="1">
      <c r="B315" s="9"/>
    </row>
    <row r="316" spans="2:2" ht="15.75" customHeight="1">
      <c r="B316" s="9"/>
    </row>
    <row r="317" spans="2:2" ht="15.75" customHeight="1">
      <c r="B317" s="9"/>
    </row>
    <row r="318" spans="2:2" ht="15.75" customHeight="1">
      <c r="B318" s="9"/>
    </row>
    <row r="319" spans="2:2" ht="15.75" customHeight="1">
      <c r="B319" s="9"/>
    </row>
    <row r="320" spans="2:2" ht="15.75" customHeight="1">
      <c r="B320" s="9"/>
    </row>
    <row r="321" spans="2:2" ht="15.75" customHeight="1">
      <c r="B321" s="9"/>
    </row>
    <row r="322" spans="2:2" ht="15.75" customHeight="1">
      <c r="B322" s="9"/>
    </row>
    <row r="323" spans="2:2" ht="15.75" customHeight="1">
      <c r="B323" s="9"/>
    </row>
    <row r="324" spans="2:2" ht="15.75" customHeight="1">
      <c r="B324" s="9"/>
    </row>
    <row r="325" spans="2:2" ht="15.75" customHeight="1">
      <c r="B325" s="9"/>
    </row>
    <row r="326" spans="2:2" ht="15.75" customHeight="1">
      <c r="B326" s="9"/>
    </row>
    <row r="327" spans="2:2" ht="15.75" customHeight="1">
      <c r="B327" s="9"/>
    </row>
    <row r="328" spans="2:2" ht="15.75" customHeight="1">
      <c r="B328" s="9"/>
    </row>
    <row r="329" spans="2:2" ht="15.75" customHeight="1">
      <c r="B329" s="9"/>
    </row>
    <row r="330" spans="2:2" ht="15.75" customHeight="1">
      <c r="B330" s="9"/>
    </row>
    <row r="331" spans="2:2" ht="15.75" customHeight="1">
      <c r="B331" s="9"/>
    </row>
    <row r="332" spans="2:2" ht="15.75" customHeight="1">
      <c r="B332" s="9"/>
    </row>
    <row r="333" spans="2:2" ht="15.75" customHeight="1">
      <c r="B333" s="9"/>
    </row>
    <row r="334" spans="2:2" ht="15.75" customHeight="1">
      <c r="B334" s="9"/>
    </row>
    <row r="335" spans="2:2" ht="15.75" customHeight="1">
      <c r="B335" s="9"/>
    </row>
    <row r="336" spans="2:2" ht="15.75" customHeight="1">
      <c r="B336" s="9"/>
    </row>
    <row r="337" spans="2:2" ht="15.75" customHeight="1">
      <c r="B337" s="9"/>
    </row>
    <row r="338" spans="2:2" ht="15.75" customHeight="1">
      <c r="B338" s="9"/>
    </row>
    <row r="339" spans="2:2" ht="15.75" customHeight="1">
      <c r="B339" s="9"/>
    </row>
    <row r="340" spans="2:2" ht="15.75" customHeight="1">
      <c r="B340" s="9"/>
    </row>
    <row r="341" spans="2:2" ht="15.75" customHeight="1">
      <c r="B341" s="9"/>
    </row>
    <row r="342" spans="2:2" ht="15.75" customHeight="1">
      <c r="B342" s="9"/>
    </row>
    <row r="343" spans="2:2" ht="15.75" customHeight="1">
      <c r="B343" s="9"/>
    </row>
    <row r="344" spans="2:2" ht="15.75" customHeight="1">
      <c r="B344" s="9"/>
    </row>
    <row r="345" spans="2:2" ht="15.75" customHeight="1">
      <c r="B345" s="9"/>
    </row>
    <row r="346" spans="2:2" ht="15.75" customHeight="1">
      <c r="B346" s="9"/>
    </row>
    <row r="347" spans="2:2" ht="15.75" customHeight="1">
      <c r="B347" s="9"/>
    </row>
    <row r="348" spans="2:2" ht="15.75" customHeight="1">
      <c r="B348" s="9"/>
    </row>
    <row r="349" spans="2:2" ht="15.75" customHeight="1">
      <c r="B349" s="9"/>
    </row>
    <row r="350" spans="2:2" ht="15.75" customHeight="1">
      <c r="B350" s="9"/>
    </row>
    <row r="351" spans="2:2" ht="15.75" customHeight="1">
      <c r="B351" s="9"/>
    </row>
    <row r="352" spans="2:2" ht="15.75" customHeight="1">
      <c r="B352" s="9"/>
    </row>
    <row r="353" spans="2:2" ht="15.75" customHeight="1">
      <c r="B353" s="9"/>
    </row>
    <row r="354" spans="2:2" ht="15.75" customHeight="1">
      <c r="B354" s="9"/>
    </row>
    <row r="355" spans="2:2" ht="15.75" customHeight="1">
      <c r="B355" s="9"/>
    </row>
    <row r="356" spans="2:2" ht="15.75" customHeight="1">
      <c r="B356" s="9"/>
    </row>
    <row r="357" spans="2:2" ht="15.75" customHeight="1">
      <c r="B357" s="9"/>
    </row>
    <row r="358" spans="2:2" ht="15.75" customHeight="1">
      <c r="B358" s="9"/>
    </row>
    <row r="359" spans="2:2" ht="15.75" customHeight="1">
      <c r="B359" s="9"/>
    </row>
    <row r="360" spans="2:2" ht="15.75" customHeight="1">
      <c r="B360" s="9"/>
    </row>
    <row r="361" spans="2:2" ht="15.75" customHeight="1">
      <c r="B361" s="9"/>
    </row>
    <row r="362" spans="2:2" ht="15.75" customHeight="1">
      <c r="B362" s="9"/>
    </row>
    <row r="363" spans="2:2" ht="15.75" customHeight="1">
      <c r="B363" s="9"/>
    </row>
    <row r="364" spans="2:2" ht="15.75" customHeight="1">
      <c r="B364" s="9"/>
    </row>
    <row r="365" spans="2:2" ht="15.75" customHeight="1">
      <c r="B365" s="9"/>
    </row>
    <row r="366" spans="2:2" ht="15.75" customHeight="1">
      <c r="B366" s="9"/>
    </row>
    <row r="367" spans="2:2" ht="15.75" customHeight="1">
      <c r="B367" s="9"/>
    </row>
    <row r="368" spans="2:2" ht="15.75" customHeight="1">
      <c r="B368" s="9"/>
    </row>
    <row r="369" spans="2:2" ht="15.75" customHeight="1">
      <c r="B369" s="9"/>
    </row>
    <row r="370" spans="2:2" ht="15.75" customHeight="1">
      <c r="B370" s="9"/>
    </row>
    <row r="371" spans="2:2" ht="15.75" customHeight="1">
      <c r="B371" s="9"/>
    </row>
    <row r="372" spans="2:2" ht="15.75" customHeight="1">
      <c r="B372" s="9"/>
    </row>
    <row r="373" spans="2:2" ht="15.75" customHeight="1">
      <c r="B373" s="9"/>
    </row>
    <row r="374" spans="2:2" ht="15.75" customHeight="1">
      <c r="B374" s="9"/>
    </row>
    <row r="375" spans="2:2" ht="15.75" customHeight="1">
      <c r="B375" s="9"/>
    </row>
    <row r="376" spans="2:2" ht="15.75" customHeight="1">
      <c r="B376" s="9"/>
    </row>
    <row r="377" spans="2:2" ht="15.75" customHeight="1">
      <c r="B377" s="9"/>
    </row>
    <row r="378" spans="2:2" ht="15.75" customHeight="1">
      <c r="B378" s="9"/>
    </row>
    <row r="379" spans="2:2" ht="15.75" customHeight="1">
      <c r="B379" s="9"/>
    </row>
    <row r="380" spans="2:2" ht="15.75" customHeight="1">
      <c r="B380" s="9"/>
    </row>
    <row r="381" spans="2:2" ht="15.75" customHeight="1">
      <c r="B381" s="9"/>
    </row>
    <row r="382" spans="2:2" ht="15.75" customHeight="1">
      <c r="B382" s="9"/>
    </row>
    <row r="383" spans="2:2" ht="15.75" customHeight="1">
      <c r="B383" s="9"/>
    </row>
    <row r="384" spans="2:2" ht="15.75" customHeight="1">
      <c r="B384" s="9"/>
    </row>
    <row r="385" spans="2:2" ht="15.75" customHeight="1">
      <c r="B385" s="9"/>
    </row>
    <row r="386" spans="2:2" ht="15.75" customHeight="1">
      <c r="B386" s="9"/>
    </row>
    <row r="387" spans="2:2" ht="15.75" customHeight="1">
      <c r="B387" s="9"/>
    </row>
    <row r="388" spans="2:2" ht="15.75" customHeight="1">
      <c r="B388" s="9"/>
    </row>
    <row r="389" spans="2:2" ht="15.75" customHeight="1">
      <c r="B389" s="9"/>
    </row>
    <row r="390" spans="2:2" ht="15.75" customHeight="1">
      <c r="B390" s="9"/>
    </row>
    <row r="391" spans="2:2" ht="15.75" customHeight="1">
      <c r="B391" s="9"/>
    </row>
    <row r="392" spans="2:2" ht="15.75" customHeight="1">
      <c r="B392" s="9"/>
    </row>
    <row r="393" spans="2:2" ht="15.75" customHeight="1">
      <c r="B393" s="9"/>
    </row>
    <row r="394" spans="2:2" ht="15.75" customHeight="1">
      <c r="B394" s="9"/>
    </row>
    <row r="395" spans="2:2" ht="15.75" customHeight="1">
      <c r="B395" s="9"/>
    </row>
    <row r="396" spans="2:2" ht="15.75" customHeight="1">
      <c r="B396" s="9"/>
    </row>
    <row r="397" spans="2:2" ht="15.75" customHeight="1">
      <c r="B397" s="9"/>
    </row>
    <row r="398" spans="2:2" ht="15.75" customHeight="1">
      <c r="B398" s="9"/>
    </row>
    <row r="399" spans="2:2" ht="15.75" customHeight="1">
      <c r="B399" s="9"/>
    </row>
    <row r="400" spans="2:2" ht="15.75" customHeight="1">
      <c r="B400" s="9"/>
    </row>
    <row r="401" spans="2:2" ht="15.75" customHeight="1">
      <c r="B401" s="9"/>
    </row>
    <row r="402" spans="2:2" ht="15.75" customHeight="1">
      <c r="B402" s="9"/>
    </row>
    <row r="403" spans="2:2" ht="15.75" customHeight="1">
      <c r="B403" s="9"/>
    </row>
    <row r="404" spans="2:2" ht="15.75" customHeight="1">
      <c r="B404" s="9"/>
    </row>
    <row r="405" spans="2:2" ht="15.75" customHeight="1">
      <c r="B405" s="9"/>
    </row>
    <row r="406" spans="2:2" ht="15.75" customHeight="1">
      <c r="B406" s="9"/>
    </row>
    <row r="407" spans="2:2" ht="15.75" customHeight="1">
      <c r="B407" s="9"/>
    </row>
    <row r="408" spans="2:2" ht="15.75" customHeight="1">
      <c r="B408" s="9"/>
    </row>
    <row r="409" spans="2:2" ht="15.75" customHeight="1">
      <c r="B409" s="9"/>
    </row>
    <row r="410" spans="2:2" ht="15.75" customHeight="1">
      <c r="B410" s="9"/>
    </row>
    <row r="411" spans="2:2" ht="15.75" customHeight="1">
      <c r="B411" s="9"/>
    </row>
    <row r="412" spans="2:2" ht="15.75" customHeight="1">
      <c r="B412" s="9"/>
    </row>
    <row r="413" spans="2:2" ht="15.75" customHeight="1">
      <c r="B413" s="9"/>
    </row>
    <row r="414" spans="2:2" ht="15.75" customHeight="1">
      <c r="B414" s="9"/>
    </row>
    <row r="415" spans="2:2" ht="15.75" customHeight="1">
      <c r="B415" s="9"/>
    </row>
    <row r="416" spans="2:2" ht="15.75" customHeight="1">
      <c r="B416" s="9"/>
    </row>
    <row r="417" spans="2:2" ht="15.75" customHeight="1">
      <c r="B417" s="9"/>
    </row>
    <row r="418" spans="2:2" ht="15.75" customHeight="1">
      <c r="B418" s="9"/>
    </row>
    <row r="419" spans="2:2" ht="15.75" customHeight="1">
      <c r="B419" s="9"/>
    </row>
    <row r="420" spans="2:2" ht="15.75" customHeight="1">
      <c r="B420" s="9"/>
    </row>
    <row r="421" spans="2:2" ht="15.75" customHeight="1">
      <c r="B421" s="9"/>
    </row>
    <row r="422" spans="2:2" ht="15.75" customHeight="1">
      <c r="B422" s="9"/>
    </row>
    <row r="423" spans="2:2" ht="15.75" customHeight="1">
      <c r="B423" s="9"/>
    </row>
    <row r="424" spans="2:2" ht="15.75" customHeight="1">
      <c r="B424" s="9"/>
    </row>
    <row r="425" spans="2:2" ht="15.75" customHeight="1">
      <c r="B425" s="9"/>
    </row>
    <row r="426" spans="2:2" ht="15.75" customHeight="1">
      <c r="B426" s="9"/>
    </row>
    <row r="427" spans="2:2" ht="15.75" customHeight="1">
      <c r="B427" s="9"/>
    </row>
    <row r="428" spans="2:2" ht="15.75" customHeight="1">
      <c r="B428" s="9"/>
    </row>
    <row r="429" spans="2:2" ht="15.75" customHeight="1">
      <c r="B429" s="9"/>
    </row>
    <row r="430" spans="2:2" ht="15.75" customHeight="1">
      <c r="B430" s="9"/>
    </row>
    <row r="431" spans="2:2" ht="15.75" customHeight="1">
      <c r="B431" s="9"/>
    </row>
    <row r="432" spans="2:2" ht="15.75" customHeight="1">
      <c r="B432" s="9"/>
    </row>
    <row r="433" spans="2:2" ht="15.75" customHeight="1">
      <c r="B433" s="9"/>
    </row>
    <row r="434" spans="2:2" ht="15.75" customHeight="1">
      <c r="B434" s="9"/>
    </row>
    <row r="435" spans="2:2" ht="15.75" customHeight="1">
      <c r="B435" s="9"/>
    </row>
    <row r="436" spans="2:2" ht="15.75" customHeight="1">
      <c r="B436" s="9"/>
    </row>
    <row r="437" spans="2:2" ht="15.75" customHeight="1">
      <c r="B437" s="9"/>
    </row>
    <row r="438" spans="2:2" ht="15.75" customHeight="1">
      <c r="B438" s="9"/>
    </row>
    <row r="439" spans="2:2" ht="15.75" customHeight="1">
      <c r="B439" s="9"/>
    </row>
    <row r="440" spans="2:2" ht="15.75" customHeight="1">
      <c r="B440" s="9"/>
    </row>
    <row r="441" spans="2:2" ht="15.75" customHeight="1">
      <c r="B441" s="9"/>
    </row>
    <row r="442" spans="2:2" ht="15.75" customHeight="1">
      <c r="B442" s="9"/>
    </row>
    <row r="443" spans="2:2" ht="15.75" customHeight="1">
      <c r="B443" s="9"/>
    </row>
    <row r="444" spans="2:2" ht="15.75" customHeight="1">
      <c r="B444" s="9"/>
    </row>
    <row r="445" spans="2:2" ht="15.75" customHeight="1">
      <c r="B445" s="9"/>
    </row>
    <row r="446" spans="2:2" ht="15.75" customHeight="1">
      <c r="B446" s="9"/>
    </row>
    <row r="447" spans="2:2" ht="15.75" customHeight="1">
      <c r="B447" s="9"/>
    </row>
    <row r="448" spans="2:2" ht="15.75" customHeight="1">
      <c r="B448" s="9"/>
    </row>
    <row r="449" spans="2:2" ht="15.75" customHeight="1">
      <c r="B449" s="9"/>
    </row>
    <row r="450" spans="2:2" ht="15.75" customHeight="1">
      <c r="B450" s="9"/>
    </row>
    <row r="451" spans="2:2" ht="15.75" customHeight="1">
      <c r="B451" s="9"/>
    </row>
    <row r="452" spans="2:2" ht="15.75" customHeight="1">
      <c r="B452" s="9"/>
    </row>
    <row r="453" spans="2:2" ht="15.75" customHeight="1">
      <c r="B453" s="9"/>
    </row>
    <row r="454" spans="2:2" ht="15.75" customHeight="1">
      <c r="B454" s="9"/>
    </row>
    <row r="455" spans="2:2" ht="15.75" customHeight="1">
      <c r="B455" s="9"/>
    </row>
    <row r="456" spans="2:2" ht="15.75" customHeight="1">
      <c r="B456" s="9"/>
    </row>
    <row r="457" spans="2:2" ht="15.75" customHeight="1">
      <c r="B457" s="9"/>
    </row>
    <row r="458" spans="2:2" ht="15.75" customHeight="1">
      <c r="B458" s="9"/>
    </row>
    <row r="459" spans="2:2" ht="15.75" customHeight="1">
      <c r="B459" s="9"/>
    </row>
    <row r="460" spans="2:2" ht="15.75" customHeight="1">
      <c r="B460" s="9"/>
    </row>
    <row r="461" spans="2:2" ht="15.75" customHeight="1">
      <c r="B461" s="9"/>
    </row>
    <row r="462" spans="2:2" ht="15.75" customHeight="1">
      <c r="B462" s="9"/>
    </row>
    <row r="463" spans="2:2" ht="15.75" customHeight="1">
      <c r="B463" s="9"/>
    </row>
    <row r="464" spans="2:2" ht="15.75" customHeight="1">
      <c r="B464" s="9"/>
    </row>
    <row r="465" spans="2:2" ht="15.75" customHeight="1">
      <c r="B465" s="9"/>
    </row>
    <row r="466" spans="2:2" ht="15.75" customHeight="1">
      <c r="B466" s="9"/>
    </row>
    <row r="467" spans="2:2" ht="15.75" customHeight="1">
      <c r="B467" s="9"/>
    </row>
    <row r="468" spans="2:2" ht="15.75" customHeight="1">
      <c r="B468" s="9"/>
    </row>
    <row r="469" spans="2:2" ht="15.75" customHeight="1">
      <c r="B469" s="9"/>
    </row>
    <row r="470" spans="2:2" ht="15.75" customHeight="1">
      <c r="B470" s="9"/>
    </row>
    <row r="471" spans="2:2" ht="15.75" customHeight="1">
      <c r="B471" s="9"/>
    </row>
    <row r="472" spans="2:2" ht="15.75" customHeight="1">
      <c r="B472" s="9"/>
    </row>
    <row r="473" spans="2:2" ht="15.75" customHeight="1">
      <c r="B473" s="9"/>
    </row>
    <row r="474" spans="2:2" ht="15.75" customHeight="1">
      <c r="B474" s="9"/>
    </row>
    <row r="475" spans="2:2" ht="15.75" customHeight="1">
      <c r="B475" s="9"/>
    </row>
    <row r="476" spans="2:2" ht="15.75" customHeight="1">
      <c r="B476" s="9"/>
    </row>
    <row r="477" spans="2:2" ht="15.75" customHeight="1">
      <c r="B477" s="9"/>
    </row>
    <row r="478" spans="2:2" ht="15.75" customHeight="1">
      <c r="B478" s="9"/>
    </row>
    <row r="479" spans="2:2" ht="15.75" customHeight="1">
      <c r="B479" s="9"/>
    </row>
    <row r="480" spans="2:2" ht="15.75" customHeight="1">
      <c r="B480" s="9"/>
    </row>
    <row r="481" spans="2:2" ht="15.75" customHeight="1">
      <c r="B481" s="9"/>
    </row>
    <row r="482" spans="2:2" ht="15.75" customHeight="1">
      <c r="B482" s="9"/>
    </row>
    <row r="483" spans="2:2" ht="15.75" customHeight="1">
      <c r="B483" s="9"/>
    </row>
    <row r="484" spans="2:2" ht="15.75" customHeight="1">
      <c r="B484" s="9"/>
    </row>
    <row r="485" spans="2:2" ht="15.75" customHeight="1">
      <c r="B485" s="9"/>
    </row>
    <row r="486" spans="2:2" ht="15.75" customHeight="1">
      <c r="B486" s="9"/>
    </row>
    <row r="487" spans="2:2" ht="15.75" customHeight="1">
      <c r="B487" s="9"/>
    </row>
    <row r="488" spans="2:2" ht="15.75" customHeight="1">
      <c r="B488" s="9"/>
    </row>
    <row r="489" spans="2:2" ht="15.75" customHeight="1">
      <c r="B489" s="9"/>
    </row>
    <row r="490" spans="2:2" ht="15.75" customHeight="1">
      <c r="B490" s="9"/>
    </row>
    <row r="491" spans="2:2" ht="15.75" customHeight="1">
      <c r="B491" s="9"/>
    </row>
    <row r="492" spans="2:2" ht="15.75" customHeight="1">
      <c r="B492" s="9"/>
    </row>
    <row r="493" spans="2:2" ht="15.75" customHeight="1">
      <c r="B493" s="9"/>
    </row>
    <row r="494" spans="2:2" ht="15.75" customHeight="1">
      <c r="B494" s="9"/>
    </row>
    <row r="495" spans="2:2" ht="15.75" customHeight="1">
      <c r="B495" s="9"/>
    </row>
    <row r="496" spans="2:2" ht="15.75" customHeight="1">
      <c r="B496" s="9"/>
    </row>
    <row r="497" spans="2:2" ht="15.75" customHeight="1">
      <c r="B497" s="9"/>
    </row>
    <row r="498" spans="2:2" ht="15.75" customHeight="1">
      <c r="B498" s="9"/>
    </row>
    <row r="499" spans="2:2" ht="15.75" customHeight="1">
      <c r="B499" s="9"/>
    </row>
    <row r="500" spans="2:2" ht="15.75" customHeight="1">
      <c r="B500" s="9"/>
    </row>
    <row r="501" spans="2:2" ht="15.75" customHeight="1">
      <c r="B501" s="9"/>
    </row>
    <row r="502" spans="2:2" ht="15.75" customHeight="1">
      <c r="B502" s="9"/>
    </row>
    <row r="503" spans="2:2" ht="15.75" customHeight="1">
      <c r="B503" s="9"/>
    </row>
    <row r="504" spans="2:2" ht="15.75" customHeight="1">
      <c r="B504" s="9"/>
    </row>
    <row r="505" spans="2:2" ht="15.75" customHeight="1">
      <c r="B505" s="9"/>
    </row>
    <row r="506" spans="2:2" ht="15.75" customHeight="1">
      <c r="B506" s="9"/>
    </row>
    <row r="507" spans="2:2" ht="15.75" customHeight="1">
      <c r="B507" s="9"/>
    </row>
    <row r="508" spans="2:2" ht="15.75" customHeight="1">
      <c r="B508" s="9"/>
    </row>
    <row r="509" spans="2:2" ht="15.75" customHeight="1">
      <c r="B509" s="9"/>
    </row>
    <row r="510" spans="2:2" ht="15.75" customHeight="1">
      <c r="B510" s="9"/>
    </row>
    <row r="511" spans="2:2" ht="15.75" customHeight="1">
      <c r="B511" s="9"/>
    </row>
    <row r="512" spans="2:2" ht="15.75" customHeight="1">
      <c r="B512" s="9"/>
    </row>
    <row r="513" spans="2:2" ht="15.75" customHeight="1">
      <c r="B513" s="9"/>
    </row>
    <row r="514" spans="2:2" ht="15.75" customHeight="1">
      <c r="B514" s="9"/>
    </row>
    <row r="515" spans="2:2" ht="15.75" customHeight="1">
      <c r="B515" s="9"/>
    </row>
    <row r="516" spans="2:2" ht="15.75" customHeight="1">
      <c r="B516" s="9"/>
    </row>
    <row r="517" spans="2:2" ht="15.75" customHeight="1">
      <c r="B517" s="9"/>
    </row>
    <row r="518" spans="2:2" ht="15.75" customHeight="1">
      <c r="B518" s="9"/>
    </row>
    <row r="519" spans="2:2" ht="15.75" customHeight="1">
      <c r="B519" s="9"/>
    </row>
    <row r="520" spans="2:2" ht="15.75" customHeight="1">
      <c r="B520" s="9"/>
    </row>
    <row r="521" spans="2:2" ht="15.75" customHeight="1">
      <c r="B521" s="9"/>
    </row>
    <row r="522" spans="2:2" ht="15.75" customHeight="1">
      <c r="B522" s="9"/>
    </row>
    <row r="523" spans="2:2" ht="15.75" customHeight="1">
      <c r="B523" s="9"/>
    </row>
    <row r="524" spans="2:2" ht="15.75" customHeight="1">
      <c r="B524" s="9"/>
    </row>
    <row r="525" spans="2:2" ht="15.75" customHeight="1">
      <c r="B525" s="9"/>
    </row>
    <row r="526" spans="2:2" ht="15.75" customHeight="1">
      <c r="B526" s="9"/>
    </row>
    <row r="527" spans="2:2" ht="15.75" customHeight="1">
      <c r="B527" s="9"/>
    </row>
    <row r="528" spans="2:2" ht="15.75" customHeight="1">
      <c r="B528" s="9"/>
    </row>
    <row r="529" spans="2:2" ht="15.75" customHeight="1">
      <c r="B529" s="9"/>
    </row>
    <row r="530" spans="2:2" ht="15.75" customHeight="1">
      <c r="B530" s="9"/>
    </row>
    <row r="531" spans="2:2" ht="15.75" customHeight="1">
      <c r="B531" s="9"/>
    </row>
    <row r="532" spans="2:2" ht="15.75" customHeight="1">
      <c r="B532" s="9"/>
    </row>
    <row r="533" spans="2:2" ht="15.75" customHeight="1">
      <c r="B533" s="9"/>
    </row>
    <row r="534" spans="2:2" ht="15.75" customHeight="1">
      <c r="B534" s="9"/>
    </row>
    <row r="535" spans="2:2" ht="15.75" customHeight="1">
      <c r="B535" s="9"/>
    </row>
    <row r="536" spans="2:2" ht="15.75" customHeight="1">
      <c r="B536" s="9"/>
    </row>
    <row r="537" spans="2:2" ht="15.75" customHeight="1">
      <c r="B537" s="9"/>
    </row>
    <row r="538" spans="2:2" ht="15.75" customHeight="1">
      <c r="B538" s="9"/>
    </row>
    <row r="539" spans="2:2" ht="15.75" customHeight="1">
      <c r="B539" s="9"/>
    </row>
    <row r="540" spans="2:2" ht="15.75" customHeight="1">
      <c r="B540" s="9"/>
    </row>
    <row r="541" spans="2:2" ht="15.75" customHeight="1">
      <c r="B541" s="9"/>
    </row>
    <row r="542" spans="2:2" ht="15.75" customHeight="1">
      <c r="B542" s="9"/>
    </row>
    <row r="543" spans="2:2" ht="15.75" customHeight="1">
      <c r="B543" s="9"/>
    </row>
    <row r="544" spans="2:2" ht="15.75" customHeight="1">
      <c r="B544" s="9"/>
    </row>
    <row r="545" spans="2:2" ht="15.75" customHeight="1">
      <c r="B545" s="9"/>
    </row>
    <row r="546" spans="2:2" ht="15.75" customHeight="1">
      <c r="B546" s="9"/>
    </row>
    <row r="547" spans="2:2" ht="15.75" customHeight="1">
      <c r="B547" s="9"/>
    </row>
    <row r="548" spans="2:2" ht="15.75" customHeight="1">
      <c r="B548" s="9"/>
    </row>
    <row r="549" spans="2:2" ht="15.75" customHeight="1">
      <c r="B549" s="9"/>
    </row>
    <row r="550" spans="2:2" ht="15.75" customHeight="1">
      <c r="B550" s="9"/>
    </row>
    <row r="551" spans="2:2" ht="15.75" customHeight="1">
      <c r="B551" s="9"/>
    </row>
    <row r="552" spans="2:2" ht="15.75" customHeight="1">
      <c r="B552" s="9"/>
    </row>
    <row r="553" spans="2:2" ht="15.75" customHeight="1">
      <c r="B553" s="9"/>
    </row>
    <row r="554" spans="2:2" ht="15.75" customHeight="1">
      <c r="B554" s="9"/>
    </row>
    <row r="555" spans="2:2" ht="15.75" customHeight="1">
      <c r="B555" s="9"/>
    </row>
    <row r="556" spans="2:2" ht="15.75" customHeight="1">
      <c r="B556" s="9"/>
    </row>
    <row r="557" spans="2:2" ht="15.75" customHeight="1">
      <c r="B557" s="9"/>
    </row>
    <row r="558" spans="2:2" ht="15.75" customHeight="1">
      <c r="B558" s="9"/>
    </row>
    <row r="559" spans="2:2" ht="15.75" customHeight="1">
      <c r="B559" s="9"/>
    </row>
    <row r="560" spans="2:2" ht="15.75" customHeight="1">
      <c r="B560" s="9"/>
    </row>
    <row r="561" spans="2:2" ht="15.75" customHeight="1">
      <c r="B561" s="9"/>
    </row>
    <row r="562" spans="2:2" ht="15.75" customHeight="1">
      <c r="B562" s="9"/>
    </row>
    <row r="563" spans="2:2" ht="15.75" customHeight="1">
      <c r="B563" s="9"/>
    </row>
    <row r="564" spans="2:2" ht="15.75" customHeight="1">
      <c r="B564" s="9"/>
    </row>
    <row r="565" spans="2:2" ht="15.75" customHeight="1">
      <c r="B565" s="9"/>
    </row>
    <row r="566" spans="2:2" ht="15.75" customHeight="1">
      <c r="B566" s="9"/>
    </row>
    <row r="567" spans="2:2" ht="15.75" customHeight="1">
      <c r="B567" s="9"/>
    </row>
    <row r="568" spans="2:2" ht="15.75" customHeight="1">
      <c r="B568" s="9"/>
    </row>
    <row r="569" spans="2:2" ht="15.75" customHeight="1">
      <c r="B569" s="9"/>
    </row>
    <row r="570" spans="2:2" ht="15.75" customHeight="1">
      <c r="B570" s="9"/>
    </row>
    <row r="571" spans="2:2" ht="15.75" customHeight="1">
      <c r="B571" s="9"/>
    </row>
    <row r="572" spans="2:2" ht="15.75" customHeight="1">
      <c r="B572" s="9"/>
    </row>
    <row r="573" spans="2:2" ht="15.75" customHeight="1">
      <c r="B573" s="9"/>
    </row>
    <row r="574" spans="2:2" ht="15.75" customHeight="1">
      <c r="B574" s="9"/>
    </row>
    <row r="575" spans="2:2" ht="15.75" customHeight="1">
      <c r="B575" s="9"/>
    </row>
    <row r="576" spans="2:2" ht="15.75" customHeight="1">
      <c r="B576" s="9"/>
    </row>
    <row r="577" spans="2:2" ht="15.75" customHeight="1">
      <c r="B577" s="9"/>
    </row>
    <row r="578" spans="2:2" ht="15.75" customHeight="1">
      <c r="B578" s="9"/>
    </row>
    <row r="579" spans="2:2" ht="15.75" customHeight="1">
      <c r="B579" s="9"/>
    </row>
    <row r="580" spans="2:2" ht="15.75" customHeight="1">
      <c r="B580" s="9"/>
    </row>
    <row r="581" spans="2:2" ht="15.75" customHeight="1">
      <c r="B581" s="9"/>
    </row>
    <row r="582" spans="2:2" ht="15.75" customHeight="1">
      <c r="B582" s="9"/>
    </row>
    <row r="583" spans="2:2" ht="15.75" customHeight="1">
      <c r="B583" s="9"/>
    </row>
    <row r="584" spans="2:2" ht="15.75" customHeight="1">
      <c r="B584" s="9"/>
    </row>
    <row r="585" spans="2:2" ht="15.75" customHeight="1">
      <c r="B585" s="9"/>
    </row>
    <row r="586" spans="2:2" ht="15.75" customHeight="1">
      <c r="B586" s="9"/>
    </row>
    <row r="587" spans="2:2" ht="15.75" customHeight="1">
      <c r="B587" s="9"/>
    </row>
    <row r="588" spans="2:2" ht="15.75" customHeight="1">
      <c r="B588" s="9"/>
    </row>
    <row r="589" spans="2:2" ht="15.75" customHeight="1">
      <c r="B589" s="9"/>
    </row>
    <row r="590" spans="2:2" ht="15.75" customHeight="1">
      <c r="B590" s="9"/>
    </row>
    <row r="591" spans="2:2" ht="15.75" customHeight="1">
      <c r="B591" s="9"/>
    </row>
    <row r="592" spans="2:2" ht="15.75" customHeight="1">
      <c r="B592" s="9"/>
    </row>
    <row r="593" spans="2:2" ht="15.75" customHeight="1">
      <c r="B593" s="9"/>
    </row>
    <row r="594" spans="2:2" ht="15.75" customHeight="1">
      <c r="B594" s="9"/>
    </row>
    <row r="595" spans="2:2" ht="15.75" customHeight="1">
      <c r="B595" s="9"/>
    </row>
    <row r="596" spans="2:2" ht="15.75" customHeight="1">
      <c r="B596" s="9"/>
    </row>
    <row r="597" spans="2:2" ht="15.75" customHeight="1">
      <c r="B597" s="9"/>
    </row>
    <row r="598" spans="2:2" ht="15.75" customHeight="1">
      <c r="B598" s="9"/>
    </row>
    <row r="599" spans="2:2" ht="15.75" customHeight="1">
      <c r="B599" s="9"/>
    </row>
    <row r="600" spans="2:2" ht="15.75" customHeight="1">
      <c r="B600" s="9"/>
    </row>
    <row r="601" spans="2:2" ht="15.75" customHeight="1">
      <c r="B601" s="9"/>
    </row>
    <row r="602" spans="2:2" ht="15.75" customHeight="1">
      <c r="B602" s="9"/>
    </row>
    <row r="603" spans="2:2" ht="15.75" customHeight="1">
      <c r="B603" s="9"/>
    </row>
    <row r="604" spans="2:2" ht="15.75" customHeight="1">
      <c r="B604" s="9"/>
    </row>
    <row r="605" spans="2:2" ht="15.75" customHeight="1">
      <c r="B605" s="9"/>
    </row>
    <row r="606" spans="2:2" ht="15.75" customHeight="1">
      <c r="B606" s="9"/>
    </row>
    <row r="607" spans="2:2" ht="15.75" customHeight="1">
      <c r="B607" s="9"/>
    </row>
    <row r="608" spans="2:2" ht="15.75" customHeight="1">
      <c r="B608" s="9"/>
    </row>
    <row r="609" spans="2:2" ht="15.75" customHeight="1">
      <c r="B609" s="9"/>
    </row>
    <row r="610" spans="2:2" ht="15.75" customHeight="1">
      <c r="B610" s="9"/>
    </row>
    <row r="611" spans="2:2" ht="15.75" customHeight="1">
      <c r="B611" s="9"/>
    </row>
    <row r="612" spans="2:2" ht="15.75" customHeight="1">
      <c r="B612" s="9"/>
    </row>
    <row r="613" spans="2:2" ht="15.75" customHeight="1">
      <c r="B613" s="9"/>
    </row>
    <row r="614" spans="2:2" ht="15.75" customHeight="1">
      <c r="B614" s="9"/>
    </row>
    <row r="615" spans="2:2" ht="15.75" customHeight="1">
      <c r="B615" s="9"/>
    </row>
    <row r="616" spans="2:2" ht="15.75" customHeight="1">
      <c r="B616" s="9"/>
    </row>
    <row r="617" spans="2:2" ht="15.75" customHeight="1">
      <c r="B617" s="9"/>
    </row>
    <row r="618" spans="2:2" ht="15.75" customHeight="1">
      <c r="B618" s="9"/>
    </row>
    <row r="619" spans="2:2" ht="15.75" customHeight="1">
      <c r="B619" s="9"/>
    </row>
    <row r="620" spans="2:2" ht="15.75" customHeight="1">
      <c r="B620" s="9"/>
    </row>
    <row r="621" spans="2:2" ht="15.75" customHeight="1">
      <c r="B621" s="9"/>
    </row>
    <row r="622" spans="2:2" ht="15.75" customHeight="1">
      <c r="B622" s="9"/>
    </row>
    <row r="623" spans="2:2" ht="15.75" customHeight="1">
      <c r="B623" s="9"/>
    </row>
    <row r="624" spans="2:2" ht="15.75" customHeight="1">
      <c r="B624" s="9"/>
    </row>
    <row r="625" spans="2:2" ht="15.75" customHeight="1">
      <c r="B625" s="9"/>
    </row>
    <row r="626" spans="2:2" ht="15.75" customHeight="1">
      <c r="B626" s="9"/>
    </row>
    <row r="627" spans="2:2" ht="15.75" customHeight="1">
      <c r="B627" s="9"/>
    </row>
    <row r="628" spans="2:2" ht="15.75" customHeight="1">
      <c r="B628" s="9"/>
    </row>
    <row r="629" spans="2:2" ht="15.75" customHeight="1">
      <c r="B629" s="9"/>
    </row>
    <row r="630" spans="2:2" ht="15.75" customHeight="1">
      <c r="B630" s="9"/>
    </row>
    <row r="631" spans="2:2" ht="15.75" customHeight="1">
      <c r="B631" s="9"/>
    </row>
    <row r="632" spans="2:2" ht="15.75" customHeight="1">
      <c r="B632" s="9"/>
    </row>
    <row r="633" spans="2:2" ht="15.75" customHeight="1">
      <c r="B633" s="9"/>
    </row>
    <row r="634" spans="2:2" ht="15.75" customHeight="1">
      <c r="B634" s="9"/>
    </row>
    <row r="635" spans="2:2" ht="15.75" customHeight="1">
      <c r="B635" s="9"/>
    </row>
    <row r="636" spans="2:2" ht="15.75" customHeight="1">
      <c r="B636" s="9"/>
    </row>
    <row r="637" spans="2:2" ht="15.75" customHeight="1">
      <c r="B637" s="9"/>
    </row>
    <row r="638" spans="2:2" ht="15.75" customHeight="1">
      <c r="B638" s="9"/>
    </row>
    <row r="639" spans="2:2" ht="15.75" customHeight="1">
      <c r="B639" s="9"/>
    </row>
    <row r="640" spans="2:2" ht="15.75" customHeight="1">
      <c r="B640" s="9"/>
    </row>
    <row r="641" spans="2:2" ht="15.75" customHeight="1">
      <c r="B641" s="9"/>
    </row>
    <row r="642" spans="2:2" ht="15.75" customHeight="1">
      <c r="B642" s="9"/>
    </row>
    <row r="643" spans="2:2" ht="15.75" customHeight="1">
      <c r="B643" s="9"/>
    </row>
    <row r="644" spans="2:2" ht="15.75" customHeight="1">
      <c r="B644" s="9"/>
    </row>
    <row r="645" spans="2:2" ht="15.75" customHeight="1">
      <c r="B645" s="9"/>
    </row>
    <row r="646" spans="2:2" ht="15.75" customHeight="1">
      <c r="B646" s="9"/>
    </row>
    <row r="647" spans="2:2" ht="15.75" customHeight="1">
      <c r="B647" s="9"/>
    </row>
    <row r="648" spans="2:2" ht="15.75" customHeight="1">
      <c r="B648" s="9"/>
    </row>
    <row r="649" spans="2:2" ht="15.75" customHeight="1">
      <c r="B649" s="9"/>
    </row>
    <row r="650" spans="2:2" ht="15.75" customHeight="1">
      <c r="B650" s="9"/>
    </row>
    <row r="651" spans="2:2" ht="15.75" customHeight="1">
      <c r="B651" s="9"/>
    </row>
    <row r="652" spans="2:2" ht="15.75" customHeight="1">
      <c r="B652" s="9"/>
    </row>
    <row r="653" spans="2:2" ht="15.75" customHeight="1">
      <c r="B653" s="9"/>
    </row>
    <row r="654" spans="2:2" ht="15.75" customHeight="1">
      <c r="B654" s="9"/>
    </row>
    <row r="655" spans="2:2" ht="15.75" customHeight="1">
      <c r="B655" s="9"/>
    </row>
    <row r="656" spans="2:2" ht="15.75" customHeight="1">
      <c r="B656" s="9"/>
    </row>
    <row r="657" spans="2:2" ht="15.75" customHeight="1">
      <c r="B657" s="9"/>
    </row>
    <row r="658" spans="2:2" ht="15.75" customHeight="1">
      <c r="B658" s="9"/>
    </row>
    <row r="659" spans="2:2" ht="15.75" customHeight="1">
      <c r="B659" s="9"/>
    </row>
    <row r="660" spans="2:2" ht="15.75" customHeight="1">
      <c r="B660" s="9"/>
    </row>
    <row r="661" spans="2:2" ht="15.75" customHeight="1">
      <c r="B661" s="9"/>
    </row>
    <row r="662" spans="2:2" ht="15.75" customHeight="1">
      <c r="B662" s="9"/>
    </row>
    <row r="663" spans="2:2" ht="15.75" customHeight="1">
      <c r="B663" s="9"/>
    </row>
    <row r="664" spans="2:2" ht="15.75" customHeight="1">
      <c r="B664" s="9"/>
    </row>
    <row r="665" spans="2:2" ht="15.75" customHeight="1">
      <c r="B665" s="9"/>
    </row>
    <row r="666" spans="2:2" ht="15.75" customHeight="1">
      <c r="B666" s="9"/>
    </row>
    <row r="667" spans="2:2" ht="15.75" customHeight="1">
      <c r="B667" s="9"/>
    </row>
    <row r="668" spans="2:2" ht="15.75" customHeight="1">
      <c r="B668" s="9"/>
    </row>
    <row r="669" spans="2:2" ht="15.75" customHeight="1">
      <c r="B669" s="9"/>
    </row>
    <row r="670" spans="2:2" ht="15.75" customHeight="1">
      <c r="B670" s="9"/>
    </row>
    <row r="671" spans="2:2" ht="15.75" customHeight="1">
      <c r="B671" s="9"/>
    </row>
    <row r="672" spans="2:2" ht="15.75" customHeight="1">
      <c r="B672" s="9"/>
    </row>
    <row r="673" spans="2:2" ht="15.75" customHeight="1">
      <c r="B673" s="9"/>
    </row>
    <row r="674" spans="2:2" ht="15.75" customHeight="1">
      <c r="B674" s="9"/>
    </row>
    <row r="675" spans="2:2" ht="15.75" customHeight="1">
      <c r="B675" s="9"/>
    </row>
    <row r="676" spans="2:2" ht="15.75" customHeight="1">
      <c r="B676" s="9"/>
    </row>
    <row r="677" spans="2:2" ht="15.75" customHeight="1">
      <c r="B677" s="9"/>
    </row>
    <row r="678" spans="2:2" ht="15.75" customHeight="1">
      <c r="B678" s="9"/>
    </row>
    <row r="679" spans="2:2" ht="15.75" customHeight="1">
      <c r="B679" s="9"/>
    </row>
    <row r="680" spans="2:2" ht="15.75" customHeight="1">
      <c r="B680" s="9"/>
    </row>
    <row r="681" spans="2:2" ht="15.75" customHeight="1">
      <c r="B681" s="9"/>
    </row>
    <row r="682" spans="2:2" ht="15.75" customHeight="1">
      <c r="B682" s="9"/>
    </row>
    <row r="683" spans="2:2" ht="15.75" customHeight="1">
      <c r="B683" s="9"/>
    </row>
    <row r="684" spans="2:2" ht="15.75" customHeight="1">
      <c r="B684" s="9"/>
    </row>
    <row r="685" spans="2:2" ht="15.75" customHeight="1">
      <c r="B685" s="9"/>
    </row>
    <row r="686" spans="2:2" ht="15.75" customHeight="1">
      <c r="B686" s="9"/>
    </row>
    <row r="687" spans="2:2" ht="15.75" customHeight="1">
      <c r="B687" s="9"/>
    </row>
    <row r="688" spans="2:2" ht="15.75" customHeight="1">
      <c r="B688" s="9"/>
    </row>
    <row r="689" spans="2:2" ht="15.75" customHeight="1">
      <c r="B689" s="9"/>
    </row>
    <row r="690" spans="2:2" ht="15.75" customHeight="1">
      <c r="B690" s="9"/>
    </row>
    <row r="691" spans="2:2" ht="15.75" customHeight="1">
      <c r="B691" s="9"/>
    </row>
    <row r="692" spans="2:2" ht="15.75" customHeight="1">
      <c r="B692" s="9"/>
    </row>
    <row r="693" spans="2:2" ht="15.75" customHeight="1">
      <c r="B693" s="9"/>
    </row>
    <row r="694" spans="2:2" ht="15.75" customHeight="1">
      <c r="B694" s="9"/>
    </row>
    <row r="695" spans="2:2" ht="15.75" customHeight="1">
      <c r="B695" s="9"/>
    </row>
    <row r="696" spans="2:2" ht="15.75" customHeight="1">
      <c r="B696" s="9"/>
    </row>
    <row r="697" spans="2:2" ht="15.75" customHeight="1">
      <c r="B697" s="9"/>
    </row>
    <row r="698" spans="2:2" ht="15.75" customHeight="1">
      <c r="B698" s="9"/>
    </row>
    <row r="699" spans="2:2" ht="15.75" customHeight="1">
      <c r="B699" s="9"/>
    </row>
    <row r="700" spans="2:2" ht="15.75" customHeight="1">
      <c r="B700" s="9"/>
    </row>
    <row r="701" spans="2:2" ht="15.75" customHeight="1">
      <c r="B701" s="9"/>
    </row>
    <row r="702" spans="2:2" ht="15.75" customHeight="1">
      <c r="B702" s="9"/>
    </row>
    <row r="703" spans="2:2" ht="15.75" customHeight="1">
      <c r="B703" s="9"/>
    </row>
    <row r="704" spans="2:2" ht="15.75" customHeight="1">
      <c r="B704" s="9"/>
    </row>
    <row r="705" spans="2:2" ht="15.75" customHeight="1">
      <c r="B705" s="9"/>
    </row>
    <row r="706" spans="2:2" ht="15.75" customHeight="1">
      <c r="B706" s="9"/>
    </row>
    <row r="707" spans="2:2" ht="15.75" customHeight="1">
      <c r="B707" s="9"/>
    </row>
    <row r="708" spans="2:2" ht="15.75" customHeight="1">
      <c r="B708" s="9"/>
    </row>
    <row r="709" spans="2:2" ht="15.75" customHeight="1">
      <c r="B709" s="9"/>
    </row>
    <row r="710" spans="2:2" ht="15.75" customHeight="1">
      <c r="B710" s="9"/>
    </row>
    <row r="711" spans="2:2" ht="15.75" customHeight="1">
      <c r="B711" s="9"/>
    </row>
    <row r="712" spans="2:2" ht="15.75" customHeight="1">
      <c r="B712" s="9"/>
    </row>
    <row r="713" spans="2:2" ht="15.75" customHeight="1">
      <c r="B713" s="9"/>
    </row>
    <row r="714" spans="2:2" ht="15.75" customHeight="1">
      <c r="B714" s="9"/>
    </row>
    <row r="715" spans="2:2" ht="15.75" customHeight="1">
      <c r="B715" s="9"/>
    </row>
    <row r="716" spans="2:2" ht="15.75" customHeight="1">
      <c r="B716" s="9"/>
    </row>
    <row r="717" spans="2:2" ht="15.75" customHeight="1">
      <c r="B717" s="9"/>
    </row>
    <row r="718" spans="2:2" ht="15.75" customHeight="1">
      <c r="B718" s="9"/>
    </row>
    <row r="719" spans="2:2" ht="15.75" customHeight="1">
      <c r="B719" s="9"/>
    </row>
    <row r="720" spans="2:2" ht="15.75" customHeight="1">
      <c r="B720" s="9"/>
    </row>
    <row r="721" spans="2:2" ht="15.75" customHeight="1">
      <c r="B721" s="9"/>
    </row>
    <row r="722" spans="2:2" ht="15.75" customHeight="1">
      <c r="B722" s="9"/>
    </row>
    <row r="723" spans="2:2" ht="15.75" customHeight="1">
      <c r="B723" s="9"/>
    </row>
    <row r="724" spans="2:2" ht="15.75" customHeight="1">
      <c r="B724" s="9"/>
    </row>
    <row r="725" spans="2:2" ht="15.75" customHeight="1">
      <c r="B725" s="9"/>
    </row>
    <row r="726" spans="2:2" ht="15.75" customHeight="1">
      <c r="B726" s="9"/>
    </row>
    <row r="727" spans="2:2" ht="15.75" customHeight="1">
      <c r="B727" s="9"/>
    </row>
    <row r="728" spans="2:2" ht="15.75" customHeight="1">
      <c r="B728" s="9"/>
    </row>
    <row r="729" spans="2:2" ht="15.75" customHeight="1">
      <c r="B729" s="9"/>
    </row>
    <row r="730" spans="2:2" ht="15.75" customHeight="1">
      <c r="B730" s="9"/>
    </row>
    <row r="731" spans="2:2" ht="15.75" customHeight="1">
      <c r="B731" s="9"/>
    </row>
    <row r="732" spans="2:2" ht="15.75" customHeight="1">
      <c r="B732" s="9"/>
    </row>
    <row r="733" spans="2:2" ht="15.75" customHeight="1">
      <c r="B733" s="9"/>
    </row>
    <row r="734" spans="2:2" ht="15.75" customHeight="1">
      <c r="B734" s="9"/>
    </row>
    <row r="735" spans="2:2" ht="15.75" customHeight="1">
      <c r="B735" s="9"/>
    </row>
    <row r="736" spans="2:2" ht="15.75" customHeight="1">
      <c r="B736" s="9"/>
    </row>
    <row r="737" spans="2:2" ht="15.75" customHeight="1">
      <c r="B737" s="9"/>
    </row>
    <row r="738" spans="2:2" ht="15.75" customHeight="1">
      <c r="B738" s="9"/>
    </row>
    <row r="739" spans="2:2" ht="15.75" customHeight="1">
      <c r="B739" s="9"/>
    </row>
    <row r="740" spans="2:2" ht="15.75" customHeight="1">
      <c r="B740" s="9"/>
    </row>
    <row r="741" spans="2:2" ht="15.75" customHeight="1">
      <c r="B741" s="9"/>
    </row>
    <row r="742" spans="2:2" ht="15.75" customHeight="1">
      <c r="B742" s="9"/>
    </row>
    <row r="743" spans="2:2" ht="15.75" customHeight="1">
      <c r="B743" s="9"/>
    </row>
    <row r="744" spans="2:2" ht="15.75" customHeight="1">
      <c r="B744" s="9"/>
    </row>
    <row r="745" spans="2:2" ht="15.75" customHeight="1">
      <c r="B745" s="9"/>
    </row>
    <row r="746" spans="2:2" ht="15.75" customHeight="1">
      <c r="B746" s="9"/>
    </row>
    <row r="747" spans="2:2" ht="15.75" customHeight="1">
      <c r="B747" s="9"/>
    </row>
    <row r="748" spans="2:2" ht="15.75" customHeight="1">
      <c r="B748" s="9"/>
    </row>
    <row r="749" spans="2:2" ht="15.75" customHeight="1">
      <c r="B749" s="9"/>
    </row>
    <row r="750" spans="2:2" ht="15.75" customHeight="1">
      <c r="B750" s="9"/>
    </row>
    <row r="751" spans="2:2" ht="15.75" customHeight="1">
      <c r="B751" s="9"/>
    </row>
    <row r="752" spans="2:2" ht="15.75" customHeight="1">
      <c r="B752" s="9"/>
    </row>
    <row r="753" spans="2:2" ht="15.75" customHeight="1">
      <c r="B753" s="9"/>
    </row>
    <row r="754" spans="2:2" ht="15.75" customHeight="1">
      <c r="B754" s="9"/>
    </row>
    <row r="755" spans="2:2" ht="15.75" customHeight="1">
      <c r="B755" s="9"/>
    </row>
    <row r="756" spans="2:2" ht="15.75" customHeight="1">
      <c r="B756" s="9"/>
    </row>
    <row r="757" spans="2:2" ht="15.75" customHeight="1">
      <c r="B757" s="9"/>
    </row>
    <row r="758" spans="2:2" ht="15.75" customHeight="1">
      <c r="B758" s="9"/>
    </row>
    <row r="759" spans="2:2" ht="15.75" customHeight="1">
      <c r="B759" s="9"/>
    </row>
    <row r="760" spans="2:2" ht="15.75" customHeight="1">
      <c r="B760" s="9"/>
    </row>
    <row r="761" spans="2:2" ht="15.75" customHeight="1">
      <c r="B761" s="9"/>
    </row>
    <row r="762" spans="2:2" ht="15.75" customHeight="1">
      <c r="B762" s="9"/>
    </row>
    <row r="763" spans="2:2" ht="15.75" customHeight="1">
      <c r="B763" s="9"/>
    </row>
    <row r="764" spans="2:2" ht="15.75" customHeight="1">
      <c r="B764" s="9"/>
    </row>
    <row r="765" spans="2:2" ht="15.75" customHeight="1">
      <c r="B765" s="9"/>
    </row>
    <row r="766" spans="2:2" ht="15.75" customHeight="1">
      <c r="B766" s="9"/>
    </row>
    <row r="767" spans="2:2" ht="15.75" customHeight="1">
      <c r="B767" s="9"/>
    </row>
    <row r="768" spans="2:2" ht="15.75" customHeight="1">
      <c r="B768" s="9"/>
    </row>
    <row r="769" spans="2:2" ht="15.75" customHeight="1">
      <c r="B769" s="9"/>
    </row>
    <row r="770" spans="2:2" ht="15.75" customHeight="1">
      <c r="B770" s="9"/>
    </row>
    <row r="771" spans="2:2" ht="15.75" customHeight="1">
      <c r="B771" s="9"/>
    </row>
    <row r="772" spans="2:2" ht="15.75" customHeight="1">
      <c r="B772" s="9"/>
    </row>
    <row r="773" spans="2:2" ht="15.75" customHeight="1">
      <c r="B773" s="9"/>
    </row>
    <row r="774" spans="2:2" ht="15.75" customHeight="1">
      <c r="B774" s="9"/>
    </row>
    <row r="775" spans="2:2" ht="15.75" customHeight="1">
      <c r="B775" s="9"/>
    </row>
    <row r="776" spans="2:2" ht="15.75" customHeight="1">
      <c r="B776" s="9"/>
    </row>
    <row r="777" spans="2:2" ht="15.75" customHeight="1">
      <c r="B777" s="9"/>
    </row>
    <row r="778" spans="2:2" ht="15.75" customHeight="1">
      <c r="B778" s="9"/>
    </row>
    <row r="779" spans="2:2" ht="15.75" customHeight="1">
      <c r="B779" s="9"/>
    </row>
    <row r="780" spans="2:2" ht="15.75" customHeight="1">
      <c r="B780" s="9"/>
    </row>
    <row r="781" spans="2:2" ht="15.75" customHeight="1">
      <c r="B781" s="9"/>
    </row>
    <row r="782" spans="2:2" ht="15.75" customHeight="1">
      <c r="B782" s="9"/>
    </row>
    <row r="783" spans="2:2" ht="15.75" customHeight="1">
      <c r="B783" s="9"/>
    </row>
    <row r="784" spans="2:2" ht="15.75" customHeight="1">
      <c r="B784" s="9"/>
    </row>
    <row r="785" spans="2:2" ht="15.75" customHeight="1">
      <c r="B785" s="9"/>
    </row>
    <row r="786" spans="2:2" ht="15.75" customHeight="1">
      <c r="B786" s="9"/>
    </row>
    <row r="787" spans="2:2" ht="15.75" customHeight="1">
      <c r="B787" s="9"/>
    </row>
    <row r="788" spans="2:2" ht="15.75" customHeight="1">
      <c r="B788" s="9"/>
    </row>
    <row r="789" spans="2:2" ht="15.75" customHeight="1">
      <c r="B789" s="9"/>
    </row>
    <row r="790" spans="2:2" ht="15.75" customHeight="1">
      <c r="B790" s="9"/>
    </row>
    <row r="791" spans="2:2" ht="15.75" customHeight="1">
      <c r="B791" s="9"/>
    </row>
    <row r="792" spans="2:2" ht="15.75" customHeight="1">
      <c r="B792" s="9"/>
    </row>
    <row r="793" spans="2:2" ht="15.75" customHeight="1">
      <c r="B793" s="9"/>
    </row>
    <row r="794" spans="2:2" ht="15.75" customHeight="1">
      <c r="B794" s="9"/>
    </row>
    <row r="795" spans="2:2" ht="15.75" customHeight="1">
      <c r="B795" s="9"/>
    </row>
    <row r="796" spans="2:2" ht="15.75" customHeight="1">
      <c r="B796" s="9"/>
    </row>
    <row r="797" spans="2:2" ht="15.75" customHeight="1">
      <c r="B797" s="9"/>
    </row>
    <row r="798" spans="2:2" ht="15.75" customHeight="1">
      <c r="B798" s="9"/>
    </row>
    <row r="799" spans="2:2" ht="15.75" customHeight="1">
      <c r="B799" s="9"/>
    </row>
    <row r="800" spans="2:2" ht="15.75" customHeight="1">
      <c r="B800" s="9"/>
    </row>
    <row r="801" spans="2:2" ht="15.75" customHeight="1">
      <c r="B801" s="9"/>
    </row>
    <row r="802" spans="2:2" ht="15.75" customHeight="1">
      <c r="B802" s="9"/>
    </row>
    <row r="803" spans="2:2" ht="15.75" customHeight="1">
      <c r="B803" s="9"/>
    </row>
    <row r="804" spans="2:2" ht="15.75" customHeight="1">
      <c r="B804" s="9"/>
    </row>
    <row r="805" spans="2:2" ht="15.75" customHeight="1">
      <c r="B805" s="9"/>
    </row>
    <row r="806" spans="2:2" ht="15.75" customHeight="1">
      <c r="B806" s="9"/>
    </row>
    <row r="807" spans="2:2" ht="15.75" customHeight="1">
      <c r="B807" s="9"/>
    </row>
    <row r="808" spans="2:2" ht="15.75" customHeight="1">
      <c r="B808" s="9"/>
    </row>
    <row r="809" spans="2:2" ht="15.75" customHeight="1">
      <c r="B809" s="9"/>
    </row>
    <row r="810" spans="2:2" ht="15.75" customHeight="1">
      <c r="B810" s="9"/>
    </row>
    <row r="811" spans="2:2" ht="15.75" customHeight="1">
      <c r="B811" s="9"/>
    </row>
    <row r="812" spans="2:2" ht="15.75" customHeight="1">
      <c r="B812" s="9"/>
    </row>
    <row r="813" spans="2:2" ht="15.75" customHeight="1">
      <c r="B813" s="9"/>
    </row>
    <row r="814" spans="2:2" ht="15.75" customHeight="1">
      <c r="B814" s="9"/>
    </row>
    <row r="815" spans="2:2" ht="15.75" customHeight="1">
      <c r="B815" s="9"/>
    </row>
    <row r="816" spans="2:2" ht="15.75" customHeight="1">
      <c r="B816" s="9"/>
    </row>
    <row r="817" spans="2:2" ht="15.75" customHeight="1">
      <c r="B817" s="9"/>
    </row>
    <row r="818" spans="2:2" ht="15.75" customHeight="1">
      <c r="B818" s="9"/>
    </row>
    <row r="819" spans="2:2" ht="15.75" customHeight="1">
      <c r="B819" s="9"/>
    </row>
    <row r="820" spans="2:2" ht="15.75" customHeight="1">
      <c r="B820" s="9"/>
    </row>
    <row r="821" spans="2:2" ht="15.75" customHeight="1">
      <c r="B821" s="9"/>
    </row>
    <row r="822" spans="2:2" ht="15.75" customHeight="1">
      <c r="B822" s="9"/>
    </row>
    <row r="823" spans="2:2" ht="15.75" customHeight="1">
      <c r="B823" s="9"/>
    </row>
    <row r="824" spans="2:2" ht="15.75" customHeight="1">
      <c r="B824" s="9"/>
    </row>
    <row r="825" spans="2:2" ht="15.75" customHeight="1">
      <c r="B825" s="9"/>
    </row>
    <row r="826" spans="2:2" ht="15.75" customHeight="1">
      <c r="B826" s="9"/>
    </row>
    <row r="827" spans="2:2" ht="15.75" customHeight="1">
      <c r="B827" s="9"/>
    </row>
    <row r="828" spans="2:2" ht="15.75" customHeight="1">
      <c r="B828" s="9"/>
    </row>
    <row r="829" spans="2:2" ht="15.75" customHeight="1">
      <c r="B829" s="9"/>
    </row>
    <row r="830" spans="2:2" ht="15.75" customHeight="1">
      <c r="B830" s="9"/>
    </row>
    <row r="831" spans="2:2" ht="15.75" customHeight="1">
      <c r="B831" s="9"/>
    </row>
    <row r="832" spans="2:2" ht="15.75" customHeight="1">
      <c r="B832" s="9"/>
    </row>
    <row r="833" spans="2:2" ht="15.75" customHeight="1">
      <c r="B833" s="9"/>
    </row>
    <row r="834" spans="2:2" ht="15.75" customHeight="1">
      <c r="B834" s="9"/>
    </row>
    <row r="835" spans="2:2" ht="15.75" customHeight="1">
      <c r="B835" s="9"/>
    </row>
    <row r="836" spans="2:2" ht="15.75" customHeight="1">
      <c r="B836" s="9"/>
    </row>
    <row r="837" spans="2:2" ht="15.75" customHeight="1">
      <c r="B837" s="9"/>
    </row>
    <row r="838" spans="2:2" ht="15.75" customHeight="1">
      <c r="B838" s="9"/>
    </row>
    <row r="839" spans="2:2" ht="15.75" customHeight="1">
      <c r="B839" s="9"/>
    </row>
    <row r="840" spans="2:2" ht="15.75" customHeight="1">
      <c r="B840" s="9"/>
    </row>
    <row r="841" spans="2:2" ht="15.75" customHeight="1">
      <c r="B841" s="9"/>
    </row>
    <row r="842" spans="2:2" ht="15.75" customHeight="1">
      <c r="B842" s="9"/>
    </row>
    <row r="843" spans="2:2" ht="15.75" customHeight="1">
      <c r="B843" s="9"/>
    </row>
    <row r="844" spans="2:2" ht="15.75" customHeight="1">
      <c r="B844" s="9"/>
    </row>
    <row r="845" spans="2:2" ht="15.75" customHeight="1">
      <c r="B845" s="9"/>
    </row>
    <row r="846" spans="2:2" ht="15.75" customHeight="1">
      <c r="B846" s="9"/>
    </row>
    <row r="847" spans="2:2" ht="15.75" customHeight="1">
      <c r="B847" s="9"/>
    </row>
    <row r="848" spans="2:2" ht="15.75" customHeight="1">
      <c r="B848" s="9"/>
    </row>
    <row r="849" spans="2:2" ht="15.75" customHeight="1">
      <c r="B849" s="9"/>
    </row>
    <row r="850" spans="2:2" ht="15.75" customHeight="1">
      <c r="B850" s="9"/>
    </row>
    <row r="851" spans="2:2" ht="15.75" customHeight="1">
      <c r="B851" s="9"/>
    </row>
    <row r="852" spans="2:2" ht="15.75" customHeight="1">
      <c r="B852" s="9"/>
    </row>
    <row r="853" spans="2:2" ht="15.75" customHeight="1">
      <c r="B853" s="9"/>
    </row>
    <row r="854" spans="2:2" ht="15.75" customHeight="1">
      <c r="B854" s="9"/>
    </row>
    <row r="855" spans="2:2" ht="15.75" customHeight="1">
      <c r="B855" s="9"/>
    </row>
    <row r="856" spans="2:2" ht="15.75" customHeight="1">
      <c r="B856" s="9"/>
    </row>
    <row r="857" spans="2:2" ht="15.75" customHeight="1">
      <c r="B857" s="9"/>
    </row>
    <row r="858" spans="2:2" ht="15.75" customHeight="1">
      <c r="B858" s="9"/>
    </row>
    <row r="859" spans="2:2" ht="15.75" customHeight="1">
      <c r="B859" s="9"/>
    </row>
    <row r="860" spans="2:2" ht="15.75" customHeight="1">
      <c r="B860" s="9"/>
    </row>
    <row r="861" spans="2:2" ht="15.75" customHeight="1">
      <c r="B861" s="9"/>
    </row>
    <row r="862" spans="2:2" ht="15.75" customHeight="1">
      <c r="B862" s="9"/>
    </row>
    <row r="863" spans="2:2" ht="15.75" customHeight="1">
      <c r="B863" s="9"/>
    </row>
    <row r="864" spans="2:2" ht="15.75" customHeight="1">
      <c r="B864" s="9"/>
    </row>
    <row r="865" spans="2:2" ht="15.75" customHeight="1">
      <c r="B865" s="9"/>
    </row>
    <row r="866" spans="2:2" ht="15.75" customHeight="1">
      <c r="B866" s="9"/>
    </row>
    <row r="867" spans="2:2" ht="15.75" customHeight="1">
      <c r="B867" s="9"/>
    </row>
    <row r="868" spans="2:2" ht="15.75" customHeight="1">
      <c r="B868" s="9"/>
    </row>
    <row r="869" spans="2:2" ht="15.75" customHeight="1">
      <c r="B869" s="9"/>
    </row>
    <row r="870" spans="2:2" ht="15.75" customHeight="1">
      <c r="B870" s="9"/>
    </row>
    <row r="871" spans="2:2" ht="15.75" customHeight="1">
      <c r="B871" s="9"/>
    </row>
    <row r="872" spans="2:2" ht="15.75" customHeight="1">
      <c r="B872" s="9"/>
    </row>
    <row r="873" spans="2:2" ht="15.75" customHeight="1">
      <c r="B873" s="9"/>
    </row>
    <row r="874" spans="2:2" ht="15.75" customHeight="1">
      <c r="B874" s="9"/>
    </row>
    <row r="875" spans="2:2" ht="15.75" customHeight="1">
      <c r="B875" s="9"/>
    </row>
    <row r="876" spans="2:2" ht="15.75" customHeight="1">
      <c r="B876" s="9"/>
    </row>
    <row r="877" spans="2:2" ht="15.75" customHeight="1">
      <c r="B877" s="9"/>
    </row>
    <row r="878" spans="2:2" ht="15.75" customHeight="1">
      <c r="B878" s="9"/>
    </row>
    <row r="879" spans="2:2" ht="15.75" customHeight="1">
      <c r="B879" s="9"/>
    </row>
    <row r="880" spans="2:2" ht="15.75" customHeight="1">
      <c r="B880" s="9"/>
    </row>
    <row r="881" spans="2:2" ht="15.75" customHeight="1">
      <c r="B881" s="9"/>
    </row>
    <row r="882" spans="2:2" ht="15.75" customHeight="1">
      <c r="B882" s="9"/>
    </row>
    <row r="883" spans="2:2" ht="15.75" customHeight="1">
      <c r="B883" s="9"/>
    </row>
    <row r="884" spans="2:2" ht="15.75" customHeight="1">
      <c r="B884" s="9"/>
    </row>
    <row r="885" spans="2:2" ht="15.75" customHeight="1">
      <c r="B885" s="9"/>
    </row>
    <row r="886" spans="2:2" ht="15.75" customHeight="1">
      <c r="B886" s="9"/>
    </row>
    <row r="887" spans="2:2" ht="15.75" customHeight="1">
      <c r="B887" s="9"/>
    </row>
    <row r="888" spans="2:2" ht="15.75" customHeight="1">
      <c r="B888" s="9"/>
    </row>
    <row r="889" spans="2:2" ht="15.75" customHeight="1">
      <c r="B889" s="9"/>
    </row>
    <row r="890" spans="2:2" ht="15.75" customHeight="1">
      <c r="B890" s="9"/>
    </row>
    <row r="891" spans="2:2" ht="15.75" customHeight="1">
      <c r="B891" s="9"/>
    </row>
    <row r="892" spans="2:2" ht="15.75" customHeight="1">
      <c r="B892" s="9"/>
    </row>
    <row r="893" spans="2:2" ht="15.75" customHeight="1">
      <c r="B893" s="9"/>
    </row>
    <row r="894" spans="2:2" ht="15.75" customHeight="1">
      <c r="B894" s="9"/>
    </row>
    <row r="895" spans="2:2" ht="15.75" customHeight="1">
      <c r="B895" s="9"/>
    </row>
    <row r="896" spans="2:2" ht="15.75" customHeight="1">
      <c r="B896" s="9"/>
    </row>
    <row r="897" spans="2:2" ht="15.75" customHeight="1">
      <c r="B897" s="9"/>
    </row>
    <row r="898" spans="2:2" ht="15.75" customHeight="1">
      <c r="B898" s="9"/>
    </row>
    <row r="899" spans="2:2" ht="15.75" customHeight="1">
      <c r="B899" s="9"/>
    </row>
    <row r="900" spans="2:2" ht="15.75" customHeight="1">
      <c r="B900" s="9"/>
    </row>
    <row r="901" spans="2:2" ht="15.75" customHeight="1">
      <c r="B901" s="9"/>
    </row>
    <row r="902" spans="2:2" ht="15.75" customHeight="1">
      <c r="B902" s="9"/>
    </row>
    <row r="903" spans="2:2" ht="15.75" customHeight="1">
      <c r="B903" s="9"/>
    </row>
    <row r="904" spans="2:2" ht="15.75" customHeight="1">
      <c r="B904" s="9"/>
    </row>
    <row r="905" spans="2:2" ht="15.75" customHeight="1">
      <c r="B905" s="9"/>
    </row>
    <row r="906" spans="2:2" ht="15.75" customHeight="1">
      <c r="B906" s="9"/>
    </row>
    <row r="907" spans="2:2" ht="15.75" customHeight="1">
      <c r="B907" s="9"/>
    </row>
    <row r="908" spans="2:2" ht="15.75" customHeight="1">
      <c r="B908" s="9"/>
    </row>
    <row r="909" spans="2:2" ht="15.75" customHeight="1">
      <c r="B909" s="9"/>
    </row>
    <row r="910" spans="2:2" ht="15.75" customHeight="1">
      <c r="B910" s="9"/>
    </row>
    <row r="911" spans="2:2" ht="15.75" customHeight="1">
      <c r="B911" s="9"/>
    </row>
    <row r="912" spans="2:2" ht="15.75" customHeight="1">
      <c r="B912" s="9"/>
    </row>
    <row r="913" spans="2:2" ht="15.75" customHeight="1">
      <c r="B913" s="9"/>
    </row>
    <row r="914" spans="2:2" ht="15.75" customHeight="1">
      <c r="B914" s="9"/>
    </row>
    <row r="915" spans="2:2" ht="15.75" customHeight="1">
      <c r="B915" s="9"/>
    </row>
    <row r="916" spans="2:2" ht="15.75" customHeight="1">
      <c r="B916" s="9"/>
    </row>
    <row r="917" spans="2:2" ht="15.75" customHeight="1">
      <c r="B917" s="9"/>
    </row>
    <row r="918" spans="2:2" ht="15.75" customHeight="1">
      <c r="B918" s="9"/>
    </row>
    <row r="919" spans="2:2" ht="15.75" customHeight="1">
      <c r="B919" s="9"/>
    </row>
    <row r="920" spans="2:2" ht="15.75" customHeight="1">
      <c r="B920" s="9"/>
    </row>
    <row r="921" spans="2:2" ht="15.75" customHeight="1">
      <c r="B921" s="9"/>
    </row>
    <row r="922" spans="2:2" ht="15.75" customHeight="1">
      <c r="B922" s="9"/>
    </row>
    <row r="923" spans="2:2" ht="15.75" customHeight="1">
      <c r="B923" s="9"/>
    </row>
    <row r="924" spans="2:2" ht="15.75" customHeight="1">
      <c r="B924" s="9"/>
    </row>
    <row r="925" spans="2:2" ht="15.75" customHeight="1">
      <c r="B925" s="9"/>
    </row>
    <row r="926" spans="2:2" ht="15.75" customHeight="1">
      <c r="B926" s="9"/>
    </row>
    <row r="927" spans="2:2" ht="15.75" customHeight="1">
      <c r="B927" s="9"/>
    </row>
    <row r="928" spans="2:2" ht="15.75" customHeight="1">
      <c r="B928" s="9"/>
    </row>
    <row r="929" spans="2:2" ht="15.75" customHeight="1">
      <c r="B929" s="9"/>
    </row>
    <row r="930" spans="2:2" ht="15.75" customHeight="1">
      <c r="B930" s="9"/>
    </row>
    <row r="931" spans="2:2" ht="15.75" customHeight="1">
      <c r="B931" s="9"/>
    </row>
    <row r="932" spans="2:2" ht="15.75" customHeight="1">
      <c r="B932" s="9"/>
    </row>
    <row r="933" spans="2:2" ht="15.75" customHeight="1">
      <c r="B933" s="9"/>
    </row>
    <row r="934" spans="2:2" ht="15.75" customHeight="1">
      <c r="B934" s="9"/>
    </row>
    <row r="935" spans="2:2" ht="15.75" customHeight="1">
      <c r="B935" s="9"/>
    </row>
    <row r="936" spans="2:2" ht="15.75" customHeight="1">
      <c r="B936" s="9"/>
    </row>
    <row r="937" spans="2:2" ht="15.75" customHeight="1">
      <c r="B937" s="9"/>
    </row>
    <row r="938" spans="2:2" ht="15.75" customHeight="1">
      <c r="B938" s="9"/>
    </row>
    <row r="939" spans="2:2" ht="15.75" customHeight="1">
      <c r="B939" s="9"/>
    </row>
    <row r="940" spans="2:2" ht="15.75" customHeight="1">
      <c r="B940" s="9"/>
    </row>
    <row r="941" spans="2:2" ht="15.75" customHeight="1">
      <c r="B941" s="9"/>
    </row>
    <row r="942" spans="2:2" ht="15.75" customHeight="1">
      <c r="B942" s="9"/>
    </row>
    <row r="943" spans="2:2" ht="15.75" customHeight="1">
      <c r="B943" s="9"/>
    </row>
    <row r="944" spans="2:2" ht="15.75" customHeight="1">
      <c r="B944" s="9"/>
    </row>
    <row r="945" spans="2:2" ht="15.75" customHeight="1">
      <c r="B945" s="9"/>
    </row>
    <row r="946" spans="2:2" ht="15.75" customHeight="1">
      <c r="B946" s="9"/>
    </row>
    <row r="947" spans="2:2" ht="15.75" customHeight="1">
      <c r="B947" s="9"/>
    </row>
    <row r="948" spans="2:2" ht="15.75" customHeight="1">
      <c r="B948" s="9"/>
    </row>
    <row r="949" spans="2:2" ht="15.75" customHeight="1">
      <c r="B949" s="9"/>
    </row>
    <row r="950" spans="2:2" ht="15.75" customHeight="1">
      <c r="B950" s="9"/>
    </row>
    <row r="951" spans="2:2" ht="15.75" customHeight="1">
      <c r="B951" s="9"/>
    </row>
    <row r="952" spans="2:2" ht="15.75" customHeight="1">
      <c r="B952" s="9"/>
    </row>
    <row r="953" spans="2:2" ht="15.75" customHeight="1">
      <c r="B953" s="9"/>
    </row>
    <row r="954" spans="2:2" ht="15.75" customHeight="1">
      <c r="B954" s="9"/>
    </row>
    <row r="955" spans="2:2" ht="15.75" customHeight="1">
      <c r="B955" s="9"/>
    </row>
    <row r="956" spans="2:2" ht="15.75" customHeight="1">
      <c r="B956" s="9"/>
    </row>
    <row r="957" spans="2:2" ht="15.75" customHeight="1">
      <c r="B957" s="9"/>
    </row>
    <row r="958" spans="2:2" ht="15.75" customHeight="1">
      <c r="B958" s="9"/>
    </row>
    <row r="959" spans="2:2" ht="15.75" customHeight="1">
      <c r="B959" s="9"/>
    </row>
    <row r="960" spans="2:2" ht="15.75" customHeight="1">
      <c r="B960" s="9"/>
    </row>
    <row r="961" spans="2:2" ht="15.75" customHeight="1">
      <c r="B961" s="9"/>
    </row>
    <row r="962" spans="2:2" ht="15.75" customHeight="1">
      <c r="B962" s="9"/>
    </row>
    <row r="963" spans="2:2" ht="15.75" customHeight="1">
      <c r="B963" s="9"/>
    </row>
    <row r="964" spans="2:2" ht="15.75" customHeight="1">
      <c r="B964" s="9"/>
    </row>
    <row r="965" spans="2:2" ht="15.75" customHeight="1">
      <c r="B965" s="9"/>
    </row>
    <row r="966" spans="2:2" ht="15.75" customHeight="1">
      <c r="B966" s="9"/>
    </row>
    <row r="967" spans="2:2" ht="15.75" customHeight="1">
      <c r="B967" s="9"/>
    </row>
    <row r="968" spans="2:2" ht="15.75" customHeight="1">
      <c r="B968" s="9"/>
    </row>
    <row r="969" spans="2:2" ht="15.75" customHeight="1">
      <c r="B969" s="9"/>
    </row>
    <row r="970" spans="2:2" ht="15.75" customHeight="1">
      <c r="B970" s="9"/>
    </row>
    <row r="971" spans="2:2" ht="15.75" customHeight="1">
      <c r="B971" s="9"/>
    </row>
    <row r="972" spans="2:2" ht="15.75" customHeight="1">
      <c r="B972" s="9"/>
    </row>
    <row r="973" spans="2:2" ht="15.75" customHeight="1">
      <c r="B973" s="9"/>
    </row>
    <row r="974" spans="2:2" ht="15.75" customHeight="1">
      <c r="B974" s="9"/>
    </row>
    <row r="975" spans="2:2" ht="15.75" customHeight="1">
      <c r="B975" s="9"/>
    </row>
    <row r="976" spans="2:2" ht="15.75" customHeight="1">
      <c r="B976" s="9"/>
    </row>
    <row r="977" spans="2:2" ht="15.75" customHeight="1">
      <c r="B977" s="9"/>
    </row>
    <row r="978" spans="2:2" ht="15.75" customHeight="1">
      <c r="B978" s="9"/>
    </row>
    <row r="979" spans="2:2" ht="15.75" customHeight="1">
      <c r="B979" s="9"/>
    </row>
    <row r="980" spans="2:2" ht="15.75" customHeight="1">
      <c r="B980" s="9"/>
    </row>
    <row r="981" spans="2:2" ht="15.75" customHeight="1">
      <c r="B981" s="9"/>
    </row>
    <row r="982" spans="2:2" ht="15.75" customHeight="1">
      <c r="B982" s="9"/>
    </row>
    <row r="983" spans="2:2" ht="15.75" customHeight="1">
      <c r="B983" s="9"/>
    </row>
    <row r="984" spans="2:2" ht="15.75" customHeight="1">
      <c r="B984" s="9"/>
    </row>
    <row r="985" spans="2:2" ht="15.75" customHeight="1">
      <c r="B985" s="9"/>
    </row>
    <row r="986" spans="2:2" ht="15.75" customHeight="1">
      <c r="B986" s="9"/>
    </row>
    <row r="987" spans="2:2" ht="15.75" customHeight="1">
      <c r="B987" s="9"/>
    </row>
    <row r="988" spans="2:2" ht="15.75" customHeight="1">
      <c r="B988" s="9"/>
    </row>
    <row r="989" spans="2:2" ht="15.75" customHeight="1">
      <c r="B989" s="9"/>
    </row>
    <row r="990" spans="2:2" ht="15.75" customHeight="1">
      <c r="B990" s="9"/>
    </row>
    <row r="991" spans="2:2" ht="15.75" customHeight="1">
      <c r="B991" s="9"/>
    </row>
    <row r="992" spans="2:2" ht="15.75" customHeight="1">
      <c r="B992" s="9"/>
    </row>
    <row r="993" spans="2:2" ht="15.75" customHeight="1">
      <c r="B993" s="9"/>
    </row>
    <row r="994" spans="2:2" ht="15.75" customHeight="1">
      <c r="B994" s="9"/>
    </row>
    <row r="995" spans="2:2" ht="15.75" customHeight="1">
      <c r="B995" s="9"/>
    </row>
    <row r="996" spans="2:2" ht="15.75" customHeight="1">
      <c r="B996" s="9"/>
    </row>
    <row r="997" spans="2:2" ht="15.75" customHeight="1">
      <c r="B997" s="9"/>
    </row>
    <row r="998" spans="2:2" ht="15.75" customHeight="1">
      <c r="B998" s="9"/>
    </row>
    <row r="999" spans="2:2" ht="15.75" customHeight="1">
      <c r="B999" s="9"/>
    </row>
    <row r="1000" spans="2:2" ht="15.75" customHeight="1">
      <c r="B1000" s="9"/>
    </row>
    <row r="1001" spans="2:2" ht="15.75" customHeight="1">
      <c r="B1001" s="9"/>
    </row>
  </sheetData>
  <mergeCells count="1">
    <mergeCell ref="A1:B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Adriana Beatriz Tejerina</cp:lastModifiedBy>
  <cp:revision/>
  <dcterms:created xsi:type="dcterms:W3CDTF">2021-02-23T15:22:37Z</dcterms:created>
  <dcterms:modified xsi:type="dcterms:W3CDTF">2025-06-04T17:42:28Z</dcterms:modified>
  <cp:category/>
  <cp:contentStatus/>
</cp:coreProperties>
</file>