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40" windowWidth="18615" windowHeight="11190"/>
  </bookViews>
  <sheets>
    <sheet name="14_2_01" sheetId="1" r:id="rId1"/>
    <sheet name="Ficha Tecnica" sheetId="2" r:id="rId2"/>
  </sheets>
  <calcPr calcId="125725"/>
  <extLst>
    <ext uri="GoogleSheetsCustomDataVersion1">
      <go:sheetsCustomData xmlns:go="http://customooxmlschemas.google.com/" r:id="rId6" roundtripDataSignature="AMtx7miV84OIwxyY+j6O26ku2J5xehsaIw=="/>
    </ext>
  </extLst>
</workbook>
</file>

<file path=xl/calcChain.xml><?xml version="1.0" encoding="utf-8"?>
<calcChain xmlns="http://schemas.openxmlformats.org/spreadsheetml/2006/main">
  <c r="AK17" i="1"/>
  <c r="AK16"/>
  <c r="AK15"/>
  <c r="AK14"/>
  <c r="AK13"/>
  <c r="AK12"/>
  <c r="AK11"/>
  <c r="AK10"/>
  <c r="AK9"/>
  <c r="AK8"/>
  <c r="AK7"/>
  <c r="AK6"/>
</calcChain>
</file>

<file path=xl/sharedStrings.xml><?xml version="1.0" encoding="utf-8"?>
<sst xmlns="http://schemas.openxmlformats.org/spreadsheetml/2006/main" count="98" uniqueCount="53">
  <si>
    <t>Producción de Petróleo y Gas mensual. Período 2001 - febrero 2022</t>
  </si>
  <si>
    <t>Mes</t>
  </si>
  <si>
    <t>Petróleo</t>
  </si>
  <si>
    <t>Gas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</si>
  <si>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</si>
  <si>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</si>
  <si>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</si>
  <si>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</si>
  <si>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</si>
  <si>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</si>
  <si>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</si>
  <si>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</si>
  <si>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</si>
  <si>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</si>
  <si>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</si>
  <si>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</si>
  <si>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</si>
  <si>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 Secretaría de Energía e Hidrocarburos de la Provincia de Tierra del Fuego AeIAS</t>
    </r>
  </si>
  <si>
    <t>FICHA TECNICA</t>
  </si>
  <si>
    <t>ARCHIVO</t>
  </si>
  <si>
    <t>14_2_01</t>
  </si>
  <si>
    <t>Tema</t>
  </si>
  <si>
    <t>Estadisticas Economicas Sectoriales</t>
  </si>
  <si>
    <t>Subtema</t>
  </si>
  <si>
    <t>Industrias Extractivas</t>
  </si>
  <si>
    <t>Serie</t>
  </si>
  <si>
    <t xml:space="preserve">Producción de Petróleo y Gas mensual. </t>
  </si>
  <si>
    <t>Objetivo</t>
  </si>
  <si>
    <t>Mostrar el volumen y la evolución de la produccion de petróleo y gas de la provincia de Tierra del Fuego AeIAS</t>
  </si>
  <si>
    <t>Cobertura geográfica</t>
  </si>
  <si>
    <t>Provincia de Tierra del Fuego AeIAS</t>
  </si>
  <si>
    <t>Cobertura temporal</t>
  </si>
  <si>
    <t>2001- febrero2022</t>
  </si>
  <si>
    <t>Variable 1</t>
  </si>
  <si>
    <t>Produccion de Petroleo</t>
  </si>
  <si>
    <t>Definición operativa</t>
  </si>
  <si>
    <t>Petroleo extraido desde un yacimiento hasta el pozo y de allí a la superficie; donde se separan, tratan, almacenan, miden y transportan para su posterior utilización.</t>
  </si>
  <si>
    <t>Unidad de medida</t>
  </si>
  <si>
    <t>M3/M</t>
  </si>
  <si>
    <t>Método de cálculo (formula)</t>
  </si>
  <si>
    <t>No corresponde</t>
  </si>
  <si>
    <t xml:space="preserve">Variable 2 </t>
  </si>
  <si>
    <t>Produccion de Gas</t>
  </si>
  <si>
    <t>Gas extraido desde un yacimiento, se mide y se transporta para su utilización.</t>
  </si>
  <si>
    <t>mM3/M</t>
  </si>
  <si>
    <t xml:space="preserve">No corresponde </t>
  </si>
  <si>
    <t>Periodicidad de recepción (información secundaria)</t>
  </si>
  <si>
    <t>Mensual</t>
  </si>
  <si>
    <t>Periodicidad de difusión</t>
  </si>
  <si>
    <t xml:space="preserve">Mensual </t>
  </si>
  <si>
    <t>Nota</t>
  </si>
  <si>
    <t>Fuente</t>
  </si>
  <si>
    <t>Secretaría de Energía e Hidrocarburos de la Provincia de Tierra del Fuego AeIAS</t>
  </si>
</sst>
</file>

<file path=xl/styles.xml><?xml version="1.0" encoding="utf-8"?>
<styleSheet xmlns="http://schemas.openxmlformats.org/spreadsheetml/2006/main">
  <numFmts count="1">
    <numFmt numFmtId="164" formatCode="General_)"/>
  </numFmts>
  <fonts count="13">
    <font>
      <sz val="11"/>
      <color theme="1"/>
      <name val="Calibri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/>
    <xf numFmtId="0" fontId="3" fillId="0" borderId="1" xfId="0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/>
    <xf numFmtId="3" fontId="0" fillId="0" borderId="0" xfId="0" applyNumberFormat="1" applyFont="1"/>
    <xf numFmtId="164" fontId="6" fillId="2" borderId="3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00"/>
  <sheetViews>
    <sheetView showGridLines="0" tabSelected="1" workbookViewId="0">
      <pane xSplit="1" topLeftCell="B1" activePane="topRight" state="frozen"/>
      <selection pane="topRight"/>
    </sheetView>
  </sheetViews>
  <sheetFormatPr baseColWidth="10" defaultColWidth="14.42578125" defaultRowHeight="15" customHeight="1"/>
  <cols>
    <col min="1" max="1" width="10.7109375" customWidth="1"/>
    <col min="2" max="45" width="8" customWidth="1"/>
  </cols>
  <sheetData>
    <row r="1" spans="1: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>
      <c r="A3" s="5"/>
      <c r="B3" s="28">
        <v>2001</v>
      </c>
      <c r="C3" s="29"/>
      <c r="D3" s="28">
        <v>2002</v>
      </c>
      <c r="E3" s="29"/>
      <c r="F3" s="28">
        <v>2003</v>
      </c>
      <c r="G3" s="29"/>
      <c r="H3" s="28">
        <v>2004</v>
      </c>
      <c r="I3" s="29"/>
      <c r="J3" s="28">
        <v>2005</v>
      </c>
      <c r="K3" s="29"/>
      <c r="L3" s="28">
        <v>2006</v>
      </c>
      <c r="M3" s="29"/>
      <c r="N3" s="28">
        <v>2007</v>
      </c>
      <c r="O3" s="29"/>
      <c r="P3" s="28">
        <v>2008</v>
      </c>
      <c r="Q3" s="29"/>
      <c r="R3" s="28">
        <v>2009</v>
      </c>
      <c r="S3" s="29"/>
      <c r="T3" s="28">
        <v>2010</v>
      </c>
      <c r="U3" s="29"/>
      <c r="V3" s="28">
        <v>2011</v>
      </c>
      <c r="W3" s="29"/>
      <c r="X3" s="28">
        <v>2012</v>
      </c>
      <c r="Y3" s="29"/>
      <c r="Z3" s="28">
        <v>2013</v>
      </c>
      <c r="AA3" s="29"/>
      <c r="AB3" s="28">
        <v>2014</v>
      </c>
      <c r="AC3" s="29"/>
      <c r="AD3" s="28">
        <v>2015</v>
      </c>
      <c r="AE3" s="29"/>
      <c r="AF3" s="28">
        <v>2016</v>
      </c>
      <c r="AG3" s="29"/>
      <c r="AH3" s="28">
        <v>2017</v>
      </c>
      <c r="AI3" s="29"/>
      <c r="AJ3" s="28">
        <v>2018</v>
      </c>
      <c r="AK3" s="29"/>
      <c r="AL3" s="28">
        <v>2019</v>
      </c>
      <c r="AM3" s="29"/>
      <c r="AN3" s="28">
        <v>2020</v>
      </c>
      <c r="AO3" s="29"/>
      <c r="AP3" s="28">
        <v>2021</v>
      </c>
      <c r="AQ3" s="29"/>
      <c r="AR3" s="28">
        <v>2022</v>
      </c>
      <c r="AS3" s="29"/>
    </row>
    <row r="4" spans="1:45">
      <c r="A4" s="5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2</v>
      </c>
      <c r="Q4" s="6" t="s">
        <v>3</v>
      </c>
      <c r="R4" s="6" t="s">
        <v>2</v>
      </c>
      <c r="S4" s="6" t="s">
        <v>3</v>
      </c>
      <c r="T4" s="6" t="s">
        <v>2</v>
      </c>
      <c r="U4" s="6" t="s">
        <v>3</v>
      </c>
      <c r="V4" s="6" t="s">
        <v>2</v>
      </c>
      <c r="W4" s="6" t="s">
        <v>3</v>
      </c>
      <c r="X4" s="6" t="s">
        <v>2</v>
      </c>
      <c r="Y4" s="6" t="s">
        <v>3</v>
      </c>
      <c r="Z4" s="6" t="s">
        <v>2</v>
      </c>
      <c r="AA4" s="6" t="s">
        <v>3</v>
      </c>
      <c r="AB4" s="6" t="s">
        <v>2</v>
      </c>
      <c r="AC4" s="6" t="s">
        <v>3</v>
      </c>
      <c r="AD4" s="6" t="s">
        <v>2</v>
      </c>
      <c r="AE4" s="6" t="s">
        <v>3</v>
      </c>
      <c r="AF4" s="6" t="s">
        <v>2</v>
      </c>
      <c r="AG4" s="6" t="s">
        <v>3</v>
      </c>
      <c r="AH4" s="6" t="s">
        <v>2</v>
      </c>
      <c r="AI4" s="6" t="s">
        <v>3</v>
      </c>
      <c r="AJ4" s="6" t="s">
        <v>2</v>
      </c>
      <c r="AK4" s="6" t="s">
        <v>3</v>
      </c>
      <c r="AL4" s="6" t="s">
        <v>2</v>
      </c>
      <c r="AM4" s="6" t="s">
        <v>3</v>
      </c>
      <c r="AN4" s="6" t="s">
        <v>2</v>
      </c>
      <c r="AO4" s="6" t="s">
        <v>3</v>
      </c>
      <c r="AP4" s="6" t="s">
        <v>2</v>
      </c>
      <c r="AQ4" s="6" t="s">
        <v>3</v>
      </c>
      <c r="AR4" s="6" t="s">
        <v>2</v>
      </c>
      <c r="AS4" s="6" t="s">
        <v>3</v>
      </c>
    </row>
    <row r="5" spans="1: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R5" s="7"/>
    </row>
    <row r="6" spans="1:45">
      <c r="A6" s="7" t="s">
        <v>4</v>
      </c>
      <c r="B6" s="8">
        <v>147657.06200000001</v>
      </c>
      <c r="C6" s="8">
        <v>360215.45900000003</v>
      </c>
      <c r="D6" s="8">
        <v>126465.97000000002</v>
      </c>
      <c r="E6" s="8">
        <v>348821.68600000005</v>
      </c>
      <c r="F6" s="8">
        <v>110144.52000000002</v>
      </c>
      <c r="G6" s="8">
        <v>364811.64999999997</v>
      </c>
      <c r="H6" s="8">
        <v>111042.8</v>
      </c>
      <c r="I6" s="8">
        <v>410654.26999999996</v>
      </c>
      <c r="J6" s="8">
        <v>96774.464000000007</v>
      </c>
      <c r="K6" s="8">
        <v>400375.58000000007</v>
      </c>
      <c r="L6" s="8">
        <v>74075.510000000009</v>
      </c>
      <c r="M6" s="8">
        <v>354145.2954</v>
      </c>
      <c r="N6" s="8">
        <v>77692.25</v>
      </c>
      <c r="O6" s="8">
        <v>342856.1581</v>
      </c>
      <c r="P6" s="8">
        <v>80541.507999999973</v>
      </c>
      <c r="Q6" s="8">
        <v>293949.76569999999</v>
      </c>
      <c r="R6" s="8">
        <v>81780.433999999994</v>
      </c>
      <c r="S6" s="8">
        <v>290090.83180000004</v>
      </c>
      <c r="T6" s="8">
        <v>77013.10000000002</v>
      </c>
      <c r="U6" s="8">
        <v>289088.76</v>
      </c>
      <c r="V6" s="8">
        <v>68188.14</v>
      </c>
      <c r="W6" s="8">
        <v>257470.87400000001</v>
      </c>
      <c r="X6" s="8">
        <v>61955.8</v>
      </c>
      <c r="Y6" s="8">
        <v>239019.57</v>
      </c>
      <c r="Z6" s="8">
        <v>63946.69</v>
      </c>
      <c r="AA6" s="8">
        <v>260104.55</v>
      </c>
      <c r="AB6" s="8">
        <v>62178.36</v>
      </c>
      <c r="AC6" s="8">
        <v>283877.34000000003</v>
      </c>
      <c r="AD6" s="8">
        <v>59160</v>
      </c>
      <c r="AE6" s="8">
        <v>264357.21000000002</v>
      </c>
      <c r="AF6" s="8">
        <v>34170.620000000003</v>
      </c>
      <c r="AG6" s="8">
        <v>236027.06</v>
      </c>
      <c r="AH6" s="8">
        <v>34016.28</v>
      </c>
      <c r="AI6" s="8">
        <v>375710.9</v>
      </c>
      <c r="AJ6" s="8">
        <v>40994.589999999997</v>
      </c>
      <c r="AK6" s="8">
        <f>85020.84+186684.72+8522.66+46053.25+31773.86+22473.01</f>
        <v>380528.33999999997</v>
      </c>
      <c r="AL6" s="8">
        <v>51586.1</v>
      </c>
      <c r="AM6" s="8">
        <v>343302.48</v>
      </c>
      <c r="AN6" s="8">
        <v>36342.92</v>
      </c>
      <c r="AO6" s="8">
        <v>286098.74</v>
      </c>
      <c r="AP6" s="8">
        <v>34208</v>
      </c>
      <c r="AQ6" s="8">
        <v>292706</v>
      </c>
      <c r="AR6" s="9">
        <v>28102</v>
      </c>
      <c r="AS6" s="9">
        <v>257739</v>
      </c>
    </row>
    <row r="7" spans="1:45">
      <c r="A7" s="7" t="s">
        <v>5</v>
      </c>
      <c r="B7" s="8">
        <v>137407.71299999999</v>
      </c>
      <c r="C7" s="8">
        <v>317978.86900000001</v>
      </c>
      <c r="D7" s="8">
        <v>110144.84</v>
      </c>
      <c r="E7" s="8">
        <v>313936.46600000001</v>
      </c>
      <c r="F7" s="8">
        <v>96615.699999999983</v>
      </c>
      <c r="G7" s="8">
        <v>314729.348</v>
      </c>
      <c r="H7" s="8">
        <v>95538.12</v>
      </c>
      <c r="I7" s="8">
        <v>351004.71</v>
      </c>
      <c r="J7" s="8">
        <v>83414.78</v>
      </c>
      <c r="K7" s="8">
        <v>357977.32999999996</v>
      </c>
      <c r="L7" s="8">
        <v>66499.628400000001</v>
      </c>
      <c r="M7" s="8">
        <v>293298.57610000001</v>
      </c>
      <c r="N7" s="8">
        <v>64021.249999999993</v>
      </c>
      <c r="O7" s="8">
        <v>255901.21400000004</v>
      </c>
      <c r="P7" s="8">
        <v>75617.001900000003</v>
      </c>
      <c r="Q7" s="8">
        <v>251939.7936</v>
      </c>
      <c r="R7" s="8">
        <v>78934.085000000021</v>
      </c>
      <c r="S7" s="8">
        <v>274270.21130000002</v>
      </c>
      <c r="T7" s="8">
        <v>71358.83</v>
      </c>
      <c r="U7" s="8">
        <v>260067.86000000002</v>
      </c>
      <c r="V7" s="8">
        <v>60833.921999999999</v>
      </c>
      <c r="W7" s="8">
        <v>256271.46300000002</v>
      </c>
      <c r="X7" s="8">
        <v>60659.66</v>
      </c>
      <c r="Y7" s="8">
        <v>242717.63</v>
      </c>
      <c r="Z7" s="8">
        <v>55766.39</v>
      </c>
      <c r="AA7" s="8">
        <v>246800.83</v>
      </c>
      <c r="AB7" s="8">
        <v>56989.97</v>
      </c>
      <c r="AC7" s="8">
        <v>253659.61</v>
      </c>
      <c r="AD7" s="8">
        <v>49814</v>
      </c>
      <c r="AE7" s="8">
        <v>234473.42</v>
      </c>
      <c r="AF7" s="8">
        <v>26400.61</v>
      </c>
      <c r="AG7" s="8">
        <v>225971.48</v>
      </c>
      <c r="AH7" s="8">
        <v>24027.94</v>
      </c>
      <c r="AI7" s="8">
        <v>257548.24</v>
      </c>
      <c r="AJ7" s="8">
        <v>37064.080000000002</v>
      </c>
      <c r="AK7" s="8">
        <f>65740.81+161829.22+7240.09+39396.5+22380.24+20298.31</f>
        <v>316885.17</v>
      </c>
      <c r="AL7" s="8">
        <v>39529.589999999997</v>
      </c>
      <c r="AM7" s="8">
        <v>309361.3</v>
      </c>
      <c r="AN7" s="8">
        <v>29632.09</v>
      </c>
      <c r="AO7" s="8">
        <v>282017.90999999997</v>
      </c>
      <c r="AP7" s="8">
        <v>30646</v>
      </c>
      <c r="AQ7" s="8">
        <v>262409</v>
      </c>
      <c r="AR7" s="9">
        <v>24263</v>
      </c>
      <c r="AS7" s="9">
        <v>226245</v>
      </c>
    </row>
    <row r="8" spans="1:45">
      <c r="A8" s="7" t="s">
        <v>6</v>
      </c>
      <c r="B8" s="8">
        <v>149970.05700000003</v>
      </c>
      <c r="C8" s="8">
        <v>397136.27099999995</v>
      </c>
      <c r="D8" s="8">
        <v>123593.35999999999</v>
      </c>
      <c r="E8" s="8">
        <v>372444.04700000002</v>
      </c>
      <c r="F8" s="8">
        <v>106578.87999999998</v>
      </c>
      <c r="G8" s="8">
        <v>339304.609</v>
      </c>
      <c r="H8" s="8">
        <v>99891.95</v>
      </c>
      <c r="I8" s="8">
        <v>398758.58279999997</v>
      </c>
      <c r="J8" s="8">
        <v>92406.653999999995</v>
      </c>
      <c r="K8" s="8">
        <v>392471.701</v>
      </c>
      <c r="L8" s="8">
        <v>83571.691200000016</v>
      </c>
      <c r="M8" s="8">
        <v>354884.39240000001</v>
      </c>
      <c r="N8" s="8">
        <v>80154.89</v>
      </c>
      <c r="O8" s="8">
        <v>346181.16600000003</v>
      </c>
      <c r="P8" s="8">
        <v>83900.880000000019</v>
      </c>
      <c r="Q8" s="8">
        <v>296965.51769999997</v>
      </c>
      <c r="R8" s="8">
        <v>84574.544999999998</v>
      </c>
      <c r="S8" s="8">
        <v>306376.56199999998</v>
      </c>
      <c r="T8" s="8">
        <v>76687.179999999993</v>
      </c>
      <c r="U8" s="8">
        <v>272491.03000000003</v>
      </c>
      <c r="V8" s="8">
        <v>60179.498</v>
      </c>
      <c r="W8" s="8">
        <v>248985.986</v>
      </c>
      <c r="X8" s="8">
        <v>67567.63</v>
      </c>
      <c r="Y8" s="8">
        <v>283614.09000000003</v>
      </c>
      <c r="Z8" s="8">
        <v>59036.160000000003</v>
      </c>
      <c r="AA8" s="8">
        <v>259157.95</v>
      </c>
      <c r="AB8" s="8">
        <v>62638.879999999997</v>
      </c>
      <c r="AC8" s="8">
        <v>280856.08</v>
      </c>
      <c r="AD8" s="8">
        <v>51436</v>
      </c>
      <c r="AE8" s="8">
        <v>259138.38</v>
      </c>
      <c r="AF8" s="8">
        <v>31960.97</v>
      </c>
      <c r="AG8" s="8">
        <v>317447.71000000002</v>
      </c>
      <c r="AH8" s="8">
        <v>31674.67</v>
      </c>
      <c r="AI8" s="8">
        <v>377201.82</v>
      </c>
      <c r="AJ8" s="8">
        <v>40703.42</v>
      </c>
      <c r="AK8" s="8">
        <f>48989.5+182797.29+8108.49+43796.05+28718.33+20957.4</f>
        <v>333367.06000000006</v>
      </c>
      <c r="AL8" s="8">
        <v>45706.28</v>
      </c>
      <c r="AM8" s="8">
        <v>329435.15999999997</v>
      </c>
      <c r="AN8" s="8">
        <v>29634.16</v>
      </c>
      <c r="AO8" s="8">
        <v>306719.52</v>
      </c>
      <c r="AP8" s="8">
        <v>34278</v>
      </c>
      <c r="AQ8" s="8">
        <v>269332</v>
      </c>
      <c r="AR8" s="8"/>
      <c r="AS8" s="8"/>
    </row>
    <row r="9" spans="1:45">
      <c r="A9" s="7" t="s">
        <v>7</v>
      </c>
      <c r="B9" s="8">
        <v>138934.85999999999</v>
      </c>
      <c r="C9" s="8">
        <v>375204.74199999997</v>
      </c>
      <c r="D9" s="8">
        <v>120166.21</v>
      </c>
      <c r="E9" s="8">
        <v>389453.91699999996</v>
      </c>
      <c r="F9" s="8">
        <v>99595.799999999988</v>
      </c>
      <c r="G9" s="8">
        <v>344028.91800000001</v>
      </c>
      <c r="H9" s="8">
        <v>96760.81</v>
      </c>
      <c r="I9" s="8">
        <v>395693.03999999992</v>
      </c>
      <c r="J9" s="8">
        <v>88356.01</v>
      </c>
      <c r="K9" s="8">
        <v>393403.02500000002</v>
      </c>
      <c r="L9" s="8">
        <v>90819.726999999999</v>
      </c>
      <c r="M9" s="8">
        <v>357806.65879999998</v>
      </c>
      <c r="N9" s="8">
        <v>79402.75</v>
      </c>
      <c r="O9" s="8">
        <v>366003.75</v>
      </c>
      <c r="P9" s="8">
        <v>79193.375</v>
      </c>
      <c r="Q9" s="8">
        <v>304197.04109999997</v>
      </c>
      <c r="R9" s="8">
        <v>81838.649596363626</v>
      </c>
      <c r="S9" s="8">
        <v>315373.1275</v>
      </c>
      <c r="T9" s="8">
        <v>74330.009999999995</v>
      </c>
      <c r="U9" s="8">
        <v>305131.16000000003</v>
      </c>
      <c r="V9" s="8">
        <v>66271.123000000007</v>
      </c>
      <c r="W9" s="8">
        <v>278461.429</v>
      </c>
      <c r="X9" s="8">
        <v>63792.99</v>
      </c>
      <c r="Y9" s="8">
        <v>275927.11</v>
      </c>
      <c r="Z9" s="8">
        <v>56085.61</v>
      </c>
      <c r="AA9" s="8">
        <v>253282.95</v>
      </c>
      <c r="AB9" s="8">
        <v>51473.33</v>
      </c>
      <c r="AC9" s="8">
        <v>239204</v>
      </c>
      <c r="AD9" s="8">
        <v>50680</v>
      </c>
      <c r="AE9" s="8">
        <v>218920.18</v>
      </c>
      <c r="AF9" s="8">
        <v>32346.82</v>
      </c>
      <c r="AG9" s="8">
        <v>311468.57</v>
      </c>
      <c r="AH9" s="8">
        <v>29362.74</v>
      </c>
      <c r="AI9" s="8">
        <v>369794.11</v>
      </c>
      <c r="AJ9" s="8">
        <v>42386.92</v>
      </c>
      <c r="AK9" s="8">
        <f>81588.24+173954.05+7793.26+42795.29+28051.22+20788.44</f>
        <v>354970.49999999994</v>
      </c>
      <c r="AL9" s="8">
        <v>47380.11</v>
      </c>
      <c r="AM9" s="8">
        <v>292318.48</v>
      </c>
      <c r="AN9" s="8">
        <v>17185.29</v>
      </c>
      <c r="AO9" s="8">
        <v>295138.99</v>
      </c>
      <c r="AP9" s="8">
        <v>32723</v>
      </c>
      <c r="AQ9" s="8">
        <v>275932</v>
      </c>
      <c r="AR9" s="8"/>
      <c r="AS9" s="8"/>
    </row>
    <row r="10" spans="1:45">
      <c r="A10" s="7" t="s">
        <v>8</v>
      </c>
      <c r="B10" s="8">
        <v>139288.00000000003</v>
      </c>
      <c r="C10" s="8">
        <v>418780.42300000001</v>
      </c>
      <c r="D10" s="8">
        <v>125393.46400000002</v>
      </c>
      <c r="E10" s="8">
        <v>444105.74900000001</v>
      </c>
      <c r="F10" s="8">
        <v>110936.39999999998</v>
      </c>
      <c r="G10" s="8">
        <v>450031.70000000007</v>
      </c>
      <c r="H10" s="8">
        <v>113650.77000000002</v>
      </c>
      <c r="I10" s="8">
        <v>429373.81099999999</v>
      </c>
      <c r="J10" s="8">
        <v>97513.290999999983</v>
      </c>
      <c r="K10" s="8">
        <v>445193.20999999996</v>
      </c>
      <c r="L10" s="8">
        <v>87720.797999999981</v>
      </c>
      <c r="M10" s="8">
        <v>387021.57669999998</v>
      </c>
      <c r="N10" s="8">
        <v>80693.209999999992</v>
      </c>
      <c r="O10" s="8">
        <v>374392.33299999998</v>
      </c>
      <c r="P10" s="8">
        <v>83748.840000000011</v>
      </c>
      <c r="Q10" s="8">
        <v>366830.55350000004</v>
      </c>
      <c r="R10" s="8">
        <v>84291.424636363634</v>
      </c>
      <c r="S10" s="8">
        <v>326736.32640000008</v>
      </c>
      <c r="T10" s="8">
        <v>83588.02</v>
      </c>
      <c r="U10" s="8">
        <v>349162.66000000003</v>
      </c>
      <c r="V10" s="8">
        <v>68470.710999999996</v>
      </c>
      <c r="W10" s="8">
        <v>301049.72500000003</v>
      </c>
      <c r="X10" s="8">
        <v>69912.259999999995</v>
      </c>
      <c r="Y10" s="8">
        <v>288960.26</v>
      </c>
      <c r="Z10" s="8">
        <v>59019.89</v>
      </c>
      <c r="AA10" s="8">
        <v>275517.28999999998</v>
      </c>
      <c r="AB10" s="8">
        <v>61473.62</v>
      </c>
      <c r="AC10" s="8">
        <v>275086.63</v>
      </c>
      <c r="AD10" s="8">
        <v>56537</v>
      </c>
      <c r="AE10" s="8">
        <v>253987.92</v>
      </c>
      <c r="AF10" s="8">
        <v>31255.26</v>
      </c>
      <c r="AG10" s="8">
        <v>335172.43</v>
      </c>
      <c r="AH10" s="8">
        <v>33542.61</v>
      </c>
      <c r="AI10" s="8">
        <v>363185.99</v>
      </c>
      <c r="AJ10" s="8">
        <v>44172.53</v>
      </c>
      <c r="AK10" s="8">
        <f>85826.62+169961.89+7958.03+45617.73+30477.53+21187.43</f>
        <v>361029.23000000004</v>
      </c>
      <c r="AL10" s="8">
        <v>49856.42</v>
      </c>
      <c r="AM10" s="8">
        <v>323445.37</v>
      </c>
      <c r="AN10" s="8">
        <v>17775.12</v>
      </c>
      <c r="AO10" s="8">
        <v>308674.21999999997</v>
      </c>
      <c r="AP10" s="8">
        <v>33399</v>
      </c>
      <c r="AQ10" s="8">
        <v>282842</v>
      </c>
      <c r="AR10" s="8"/>
      <c r="AS10" s="8"/>
    </row>
    <row r="11" spans="1:45">
      <c r="A11" s="7" t="s">
        <v>9</v>
      </c>
      <c r="B11" s="8">
        <v>135179.22999999998</v>
      </c>
      <c r="C11" s="8">
        <v>417990.89299999998</v>
      </c>
      <c r="D11" s="8">
        <v>119781.1997</v>
      </c>
      <c r="E11" s="8">
        <v>429789.03799999994</v>
      </c>
      <c r="F11" s="8">
        <v>104528.38</v>
      </c>
      <c r="G11" s="8">
        <v>464461.84</v>
      </c>
      <c r="H11" s="8">
        <v>99189.32</v>
      </c>
      <c r="I11" s="8">
        <v>415479.70399999997</v>
      </c>
      <c r="J11" s="8">
        <v>95560.131000000008</v>
      </c>
      <c r="K11" s="8">
        <v>429104.50580000004</v>
      </c>
      <c r="L11" s="8">
        <v>87170.240000000034</v>
      </c>
      <c r="M11" s="8">
        <v>388662.97100000008</v>
      </c>
      <c r="N11" s="8">
        <v>72381.709999999992</v>
      </c>
      <c r="O11" s="8">
        <v>327836.93699999998</v>
      </c>
      <c r="P11" s="8">
        <v>84650.989999999991</v>
      </c>
      <c r="Q11" s="8">
        <v>362406.25</v>
      </c>
      <c r="R11" s="8">
        <v>87018.25</v>
      </c>
      <c r="S11" s="8">
        <v>333615.11079999997</v>
      </c>
      <c r="T11" s="8">
        <v>72857.699999999983</v>
      </c>
      <c r="U11" s="8">
        <v>295010.05</v>
      </c>
      <c r="V11" s="8">
        <v>67350.931000000011</v>
      </c>
      <c r="W11" s="8">
        <v>298555.91499999998</v>
      </c>
      <c r="X11" s="8">
        <v>64507.89</v>
      </c>
      <c r="Y11" s="8">
        <v>279199.35999999999</v>
      </c>
      <c r="Z11" s="8">
        <v>59643</v>
      </c>
      <c r="AA11" s="8">
        <v>279223.07</v>
      </c>
      <c r="AB11" s="8">
        <v>58609.81</v>
      </c>
      <c r="AC11" s="8">
        <v>265514.17</v>
      </c>
      <c r="AD11" s="8">
        <v>53139</v>
      </c>
      <c r="AE11" s="8">
        <v>244483.86</v>
      </c>
      <c r="AF11" s="8">
        <v>30686.71</v>
      </c>
      <c r="AG11" s="8">
        <v>337820.36</v>
      </c>
      <c r="AH11" s="8">
        <v>32625.68</v>
      </c>
      <c r="AI11" s="8">
        <v>378536.02</v>
      </c>
      <c r="AJ11" s="8">
        <v>43453.49</v>
      </c>
      <c r="AK11" s="8">
        <f>80456.95+174525.87+7817.91+44825.2+29841.48+20020.05</f>
        <v>357487.45999999996</v>
      </c>
      <c r="AL11" s="8">
        <v>48782.37</v>
      </c>
      <c r="AM11" s="8">
        <v>319057.64</v>
      </c>
      <c r="AN11" s="8">
        <v>19708.21</v>
      </c>
      <c r="AO11" s="8">
        <v>302794.23</v>
      </c>
      <c r="AP11" s="8">
        <v>30463</v>
      </c>
      <c r="AQ11" s="8">
        <v>262284</v>
      </c>
      <c r="AR11" s="8"/>
      <c r="AS11" s="8"/>
    </row>
    <row r="12" spans="1:45">
      <c r="A12" s="7" t="s">
        <v>10</v>
      </c>
      <c r="B12" s="8">
        <v>137424.25750000001</v>
      </c>
      <c r="C12" s="8">
        <v>451536.71099999995</v>
      </c>
      <c r="D12" s="8">
        <v>122002.44750000002</v>
      </c>
      <c r="E12" s="8">
        <v>434191.63700000005</v>
      </c>
      <c r="F12" s="8">
        <v>103944.35</v>
      </c>
      <c r="G12" s="8">
        <v>439658.29</v>
      </c>
      <c r="H12" s="8">
        <v>100002.40999999999</v>
      </c>
      <c r="I12" s="8">
        <v>431453.79</v>
      </c>
      <c r="J12" s="8">
        <v>94428.074999999997</v>
      </c>
      <c r="K12" s="8">
        <v>423887.79453000001</v>
      </c>
      <c r="L12" s="8">
        <v>89555.202999999994</v>
      </c>
      <c r="M12" s="8">
        <v>386039.44869999995</v>
      </c>
      <c r="N12" s="8">
        <v>77052.486999999994</v>
      </c>
      <c r="O12" s="8">
        <v>353849.24799999996</v>
      </c>
      <c r="P12" s="8">
        <v>86939.516999999993</v>
      </c>
      <c r="Q12" s="8">
        <v>370240.45230000006</v>
      </c>
      <c r="R12" s="8">
        <v>87345.761999999988</v>
      </c>
      <c r="S12" s="8">
        <v>336998.38119999995</v>
      </c>
      <c r="T12" s="8">
        <v>80047.19</v>
      </c>
      <c r="U12" s="8">
        <v>324678.18999999994</v>
      </c>
      <c r="V12" s="8">
        <v>66681.87000000001</v>
      </c>
      <c r="W12" s="8">
        <v>311121.27</v>
      </c>
      <c r="X12" s="8">
        <v>66300.149999999994</v>
      </c>
      <c r="Y12" s="8">
        <v>280971.2</v>
      </c>
      <c r="Z12" s="8">
        <v>60841.93</v>
      </c>
      <c r="AA12" s="8">
        <v>285868.32</v>
      </c>
      <c r="AB12" s="8">
        <v>59501.03</v>
      </c>
      <c r="AC12" s="8">
        <v>276832.11</v>
      </c>
      <c r="AD12" s="8">
        <v>52968</v>
      </c>
      <c r="AE12" s="8">
        <v>235666.58</v>
      </c>
      <c r="AF12" s="8">
        <v>33319.550000000003</v>
      </c>
      <c r="AG12" s="8">
        <v>353152.35</v>
      </c>
      <c r="AH12" s="8">
        <v>31831.57</v>
      </c>
      <c r="AI12" s="8">
        <v>393919.17</v>
      </c>
      <c r="AJ12" s="8">
        <v>45859.32</v>
      </c>
      <c r="AK12" s="8">
        <f>91013.7+176889.27+8847.45+42632.42+32000.45+20945.91</f>
        <v>372329.19999999995</v>
      </c>
      <c r="AL12" s="8">
        <v>49283.67</v>
      </c>
      <c r="AM12" s="8">
        <v>336756.34</v>
      </c>
      <c r="AN12" s="8">
        <v>21571.35</v>
      </c>
      <c r="AO12" s="8">
        <v>304876.83</v>
      </c>
      <c r="AP12" s="8">
        <v>30866</v>
      </c>
      <c r="AQ12" s="8">
        <v>275787</v>
      </c>
      <c r="AR12" s="8"/>
      <c r="AS12" s="8"/>
    </row>
    <row r="13" spans="1:45">
      <c r="A13" s="7" t="s">
        <v>11</v>
      </c>
      <c r="B13" s="8">
        <v>134031.04000000001</v>
      </c>
      <c r="C13" s="8">
        <v>423153.54800000001</v>
      </c>
      <c r="D13" s="8">
        <v>123602.15149999998</v>
      </c>
      <c r="E13" s="8">
        <v>448670.57899999997</v>
      </c>
      <c r="F13" s="8">
        <v>107148.96</v>
      </c>
      <c r="G13" s="8">
        <v>477824.31</v>
      </c>
      <c r="H13" s="8">
        <v>99119.48</v>
      </c>
      <c r="I13" s="8">
        <v>440667.31</v>
      </c>
      <c r="J13" s="8">
        <v>92852.135200000019</v>
      </c>
      <c r="K13" s="8">
        <v>404775.3567</v>
      </c>
      <c r="L13" s="8">
        <v>88987.75</v>
      </c>
      <c r="M13" s="8">
        <v>395828.55000000005</v>
      </c>
      <c r="N13" s="8">
        <v>74858.749999999985</v>
      </c>
      <c r="O13" s="8">
        <v>315214.11619999999</v>
      </c>
      <c r="P13" s="8">
        <v>88859.12</v>
      </c>
      <c r="Q13" s="8">
        <v>366719.47930000001</v>
      </c>
      <c r="R13" s="8">
        <v>83287.729999999967</v>
      </c>
      <c r="S13" s="8">
        <v>346618.73610000004</v>
      </c>
      <c r="T13" s="8">
        <v>77325.972999999998</v>
      </c>
      <c r="U13" s="8">
        <v>319577.86339999997</v>
      </c>
      <c r="V13" s="8">
        <v>64991.729999999996</v>
      </c>
      <c r="W13" s="8">
        <v>296622.05</v>
      </c>
      <c r="X13" s="8">
        <v>63677.42</v>
      </c>
      <c r="Y13" s="8">
        <v>259353.4</v>
      </c>
      <c r="Z13" s="8">
        <v>60353.01</v>
      </c>
      <c r="AA13" s="8">
        <v>288200.08</v>
      </c>
      <c r="AB13" s="8">
        <v>58792.57</v>
      </c>
      <c r="AC13" s="8">
        <v>265535.31</v>
      </c>
      <c r="AD13" s="8">
        <v>53610</v>
      </c>
      <c r="AE13" s="8">
        <v>237626.97</v>
      </c>
      <c r="AF13" s="8">
        <v>33743.71</v>
      </c>
      <c r="AG13" s="8">
        <v>366533.3</v>
      </c>
      <c r="AH13" s="8">
        <v>35753.4</v>
      </c>
      <c r="AI13" s="8">
        <v>389173.62</v>
      </c>
      <c r="AJ13" s="8">
        <v>46206.86</v>
      </c>
      <c r="AK13" s="8">
        <f>96099.63+172960.69+9177.28+45417.01+31088.92+20740.75</f>
        <v>375484.28</v>
      </c>
      <c r="AL13" s="8">
        <v>49018.9</v>
      </c>
      <c r="AM13" s="8">
        <v>316711.15000000002</v>
      </c>
      <c r="AN13" s="8">
        <v>20880.47</v>
      </c>
      <c r="AO13" s="8">
        <v>198132.2</v>
      </c>
      <c r="AP13" s="8">
        <v>29512</v>
      </c>
      <c r="AQ13" s="8">
        <v>276537</v>
      </c>
      <c r="AR13" s="8"/>
      <c r="AS13" s="8"/>
    </row>
    <row r="14" spans="1:45">
      <c r="A14" s="7" t="s">
        <v>12</v>
      </c>
      <c r="B14" s="8">
        <v>127509.93799999999</v>
      </c>
      <c r="C14" s="8">
        <v>396920.38399999996</v>
      </c>
      <c r="D14" s="8">
        <v>117827.15150000001</v>
      </c>
      <c r="E14" s="8">
        <v>412959.95999999996</v>
      </c>
      <c r="F14" s="8">
        <v>102593.48</v>
      </c>
      <c r="G14" s="8">
        <v>439141.45799999998</v>
      </c>
      <c r="H14" s="8">
        <v>96111.880000000019</v>
      </c>
      <c r="I14" s="8">
        <v>417713.67</v>
      </c>
      <c r="J14" s="8">
        <v>82537.748000000007</v>
      </c>
      <c r="K14" s="8">
        <v>373152.26500000001</v>
      </c>
      <c r="L14" s="8">
        <v>79471.475399999996</v>
      </c>
      <c r="M14" s="8">
        <v>329909.23390000005</v>
      </c>
      <c r="N14" s="8">
        <v>72955.419999999984</v>
      </c>
      <c r="O14" s="8">
        <v>297220.69900000002</v>
      </c>
      <c r="P14" s="8">
        <v>86764.578999999983</v>
      </c>
      <c r="Q14" s="8">
        <v>330558.36199999996</v>
      </c>
      <c r="R14" s="8">
        <v>82133.625</v>
      </c>
      <c r="S14" s="8">
        <v>307020.46639999998</v>
      </c>
      <c r="T14" s="8">
        <v>74407.559759999989</v>
      </c>
      <c r="U14" s="8">
        <v>300141.22309999994</v>
      </c>
      <c r="V14" s="8">
        <v>63895.979999999989</v>
      </c>
      <c r="W14" s="8">
        <v>289293.26</v>
      </c>
      <c r="X14" s="8">
        <v>60360.51</v>
      </c>
      <c r="Y14" s="8">
        <v>254870.7</v>
      </c>
      <c r="Z14" s="8">
        <v>57689.37</v>
      </c>
      <c r="AA14" s="8">
        <v>280825.34000000003</v>
      </c>
      <c r="AB14" s="8">
        <v>55409.33</v>
      </c>
      <c r="AC14" s="8">
        <v>251779.5</v>
      </c>
      <c r="AD14" s="8">
        <v>50147</v>
      </c>
      <c r="AE14" s="8">
        <v>207559.07</v>
      </c>
      <c r="AF14" s="8">
        <v>34970.870000000003</v>
      </c>
      <c r="AG14" s="8">
        <v>407062.47</v>
      </c>
      <c r="AH14" s="8">
        <v>34856.46</v>
      </c>
      <c r="AI14" s="8">
        <v>364668.83</v>
      </c>
      <c r="AJ14" s="8">
        <v>50205.77</v>
      </c>
      <c r="AK14" s="8">
        <f>90761.43+157517.04+8651.63+44279.21+29284.49+20200.82</f>
        <v>350694.62</v>
      </c>
      <c r="AL14" s="8">
        <v>42799.03</v>
      </c>
      <c r="AM14" s="8">
        <v>320193.87</v>
      </c>
      <c r="AN14" s="8">
        <v>31273.94</v>
      </c>
      <c r="AO14" s="8">
        <v>293014.92</v>
      </c>
      <c r="AP14" s="8">
        <v>27425</v>
      </c>
      <c r="AQ14" s="8">
        <v>266087</v>
      </c>
      <c r="AR14" s="8"/>
      <c r="AS14" s="8"/>
    </row>
    <row r="15" spans="1:45">
      <c r="A15" s="7" t="s">
        <v>13</v>
      </c>
      <c r="B15" s="8">
        <v>126502.81</v>
      </c>
      <c r="C15" s="8">
        <v>370451.62299999996</v>
      </c>
      <c r="D15" s="8">
        <v>113310.921</v>
      </c>
      <c r="E15" s="8">
        <v>360641.06199999998</v>
      </c>
      <c r="F15" s="8">
        <v>103422.96</v>
      </c>
      <c r="G15" s="8">
        <v>430532.50199999998</v>
      </c>
      <c r="H15" s="8">
        <v>99798.220000000016</v>
      </c>
      <c r="I15" s="8">
        <v>409827.223</v>
      </c>
      <c r="J15" s="8">
        <v>83346.91</v>
      </c>
      <c r="K15" s="8">
        <v>394811.1691</v>
      </c>
      <c r="L15" s="8">
        <v>82056.44</v>
      </c>
      <c r="M15" s="8">
        <v>338924.80539999995</v>
      </c>
      <c r="N15" s="8">
        <v>71816.22</v>
      </c>
      <c r="O15" s="8">
        <v>299368.41749999998</v>
      </c>
      <c r="P15" s="8">
        <v>85793.122999999992</v>
      </c>
      <c r="Q15" s="8">
        <v>309684.5419999999</v>
      </c>
      <c r="R15" s="8">
        <v>85268.72</v>
      </c>
      <c r="S15" s="8">
        <v>313241.16800000001</v>
      </c>
      <c r="T15" s="8">
        <v>72309.828999999998</v>
      </c>
      <c r="U15" s="8">
        <v>297722.26640000002</v>
      </c>
      <c r="V15" s="8">
        <v>67496.38</v>
      </c>
      <c r="W15" s="8">
        <v>285837.47000000003</v>
      </c>
      <c r="X15" s="8">
        <v>65005.13</v>
      </c>
      <c r="Y15" s="8">
        <v>280175.3</v>
      </c>
      <c r="Z15" s="8">
        <v>58800.51</v>
      </c>
      <c r="AA15" s="8">
        <v>273340.36</v>
      </c>
      <c r="AB15" s="8">
        <v>55414.09</v>
      </c>
      <c r="AC15" s="8">
        <v>259491.43</v>
      </c>
      <c r="AD15" s="8">
        <v>52715</v>
      </c>
      <c r="AE15" s="8">
        <v>234398.14</v>
      </c>
      <c r="AF15" s="8">
        <v>34608.74</v>
      </c>
      <c r="AG15" s="8">
        <v>384714.12</v>
      </c>
      <c r="AH15" s="8">
        <v>38487.519999999997</v>
      </c>
      <c r="AI15" s="8">
        <v>381060.61</v>
      </c>
      <c r="AJ15" s="8">
        <v>52939.47</v>
      </c>
      <c r="AK15" s="8">
        <f>86168.97+168924.7+8767.95+45954.91+28705.12+21481.07</f>
        <v>360002.72000000003</v>
      </c>
      <c r="AL15" s="8">
        <v>36663.19</v>
      </c>
      <c r="AM15" s="8">
        <v>298523.39</v>
      </c>
      <c r="AN15" s="8">
        <v>35957.050000000003</v>
      </c>
      <c r="AO15" s="8">
        <v>301342.92</v>
      </c>
      <c r="AP15" s="8">
        <v>27640</v>
      </c>
      <c r="AQ15" s="8">
        <v>262480</v>
      </c>
      <c r="AR15" s="8"/>
      <c r="AS15" s="8"/>
    </row>
    <row r="16" spans="1:45">
      <c r="A16" s="7" t="s">
        <v>14</v>
      </c>
      <c r="B16" s="8">
        <v>113727.50000000001</v>
      </c>
      <c r="C16" s="8">
        <v>260197.522</v>
      </c>
      <c r="D16" s="8">
        <v>105030.22849999998</v>
      </c>
      <c r="E16" s="8">
        <v>332818.00399999996</v>
      </c>
      <c r="F16" s="8">
        <v>89014.139599999995</v>
      </c>
      <c r="G16" s="8">
        <v>303472.18920000002</v>
      </c>
      <c r="H16" s="8">
        <v>92698.183999999994</v>
      </c>
      <c r="I16" s="8">
        <v>388220.19299999997</v>
      </c>
      <c r="J16" s="8">
        <v>80220.891000000018</v>
      </c>
      <c r="K16" s="8">
        <v>368054.05109999998</v>
      </c>
      <c r="L16" s="8">
        <v>81188.993799999997</v>
      </c>
      <c r="M16" s="8">
        <v>328363.7635</v>
      </c>
      <c r="N16" s="8">
        <v>71229.949200000003</v>
      </c>
      <c r="O16" s="8">
        <v>314902.83399999997</v>
      </c>
      <c r="P16" s="8">
        <v>89399.25</v>
      </c>
      <c r="Q16" s="8">
        <v>296602.78999999998</v>
      </c>
      <c r="R16" s="8">
        <v>79276.859999999986</v>
      </c>
      <c r="S16" s="8">
        <v>305474.7487</v>
      </c>
      <c r="T16" s="8">
        <v>69932.944969999997</v>
      </c>
      <c r="U16" s="8">
        <v>288750.1398</v>
      </c>
      <c r="V16" s="8">
        <v>62561.88</v>
      </c>
      <c r="W16" s="8">
        <v>255921.7</v>
      </c>
      <c r="X16" s="8">
        <v>61777.42</v>
      </c>
      <c r="Y16" s="8">
        <v>259748.54</v>
      </c>
      <c r="Z16" s="8">
        <v>58402.45</v>
      </c>
      <c r="AA16" s="8">
        <v>271732.64</v>
      </c>
      <c r="AB16" s="8">
        <v>55993.46</v>
      </c>
      <c r="AC16" s="8">
        <v>254622.92</v>
      </c>
      <c r="AD16" s="8">
        <v>49979</v>
      </c>
      <c r="AE16" s="8">
        <v>221164.08</v>
      </c>
      <c r="AF16" s="8">
        <v>27308.05</v>
      </c>
      <c r="AG16" s="8">
        <v>315215.21999999997</v>
      </c>
      <c r="AH16" s="8">
        <v>37359.25</v>
      </c>
      <c r="AI16" s="8">
        <v>341331.48</v>
      </c>
      <c r="AJ16" s="8">
        <v>42121.42</v>
      </c>
      <c r="AK16" s="8">
        <f>61270.58+115224.01+8255.99+42009.34+25167.42+23250.86</f>
        <v>275178.19999999995</v>
      </c>
      <c r="AL16" s="8">
        <v>30379.1</v>
      </c>
      <c r="AM16" s="8">
        <v>253612.57</v>
      </c>
      <c r="AN16" s="8">
        <v>33192.080000000002</v>
      </c>
      <c r="AO16" s="8">
        <v>284274.15000000002</v>
      </c>
      <c r="AP16" s="8">
        <v>25895</v>
      </c>
      <c r="AQ16" s="8">
        <v>258565</v>
      </c>
      <c r="AR16" s="8"/>
    </row>
    <row r="17" spans="1:45">
      <c r="A17" s="7" t="s">
        <v>15</v>
      </c>
      <c r="B17" s="8">
        <v>124738.15499999998</v>
      </c>
      <c r="C17" s="8">
        <v>342670.46714999998</v>
      </c>
      <c r="D17" s="8">
        <v>105291.713</v>
      </c>
      <c r="E17" s="8">
        <v>311212.17500000005</v>
      </c>
      <c r="F17" s="8">
        <v>98811.546999999977</v>
      </c>
      <c r="G17" s="8">
        <v>378831.83199999999</v>
      </c>
      <c r="H17" s="8">
        <v>91892.59533299999</v>
      </c>
      <c r="I17" s="8">
        <v>388271.2525</v>
      </c>
      <c r="J17" s="8">
        <v>79174.362999999998</v>
      </c>
      <c r="K17" s="8">
        <v>356526.44010000001</v>
      </c>
      <c r="L17" s="8">
        <v>80393.659999999989</v>
      </c>
      <c r="M17" s="8">
        <v>311610.53690000001</v>
      </c>
      <c r="N17" s="8">
        <v>82791.380000000019</v>
      </c>
      <c r="O17" s="8">
        <v>301993.92</v>
      </c>
      <c r="P17" s="8">
        <v>90529.423999999985</v>
      </c>
      <c r="Q17" s="8">
        <v>290041.71299999999</v>
      </c>
      <c r="R17" s="8">
        <v>79323.499999999985</v>
      </c>
      <c r="S17" s="8">
        <v>298916.13890000002</v>
      </c>
      <c r="T17" s="8">
        <v>72397.588000000003</v>
      </c>
      <c r="U17" s="8">
        <v>280904.8126</v>
      </c>
      <c r="V17" s="8">
        <v>60060.420000000006</v>
      </c>
      <c r="W17" s="8">
        <v>264348.23</v>
      </c>
      <c r="X17" s="8">
        <v>66867.5</v>
      </c>
      <c r="Y17" s="8">
        <v>286625.78999999998</v>
      </c>
      <c r="Z17" s="8">
        <v>62763.9</v>
      </c>
      <c r="AA17" s="8">
        <v>276749.25</v>
      </c>
      <c r="AB17" s="8">
        <v>58698.720000000001</v>
      </c>
      <c r="AC17" s="8">
        <v>263949.21999999997</v>
      </c>
      <c r="AD17" s="8">
        <v>44705</v>
      </c>
      <c r="AE17" s="8">
        <v>191300.75</v>
      </c>
      <c r="AF17" s="8">
        <v>30577.52</v>
      </c>
      <c r="AG17" s="8">
        <v>371615.3</v>
      </c>
      <c r="AH17" s="8">
        <v>38972.81</v>
      </c>
      <c r="AI17" s="8">
        <v>375873.03</v>
      </c>
      <c r="AJ17" s="8">
        <v>45374.95</v>
      </c>
      <c r="AK17" s="8">
        <f>87653.45+159676.17+8172.33+42438.37+24720.35</f>
        <v>322660.67</v>
      </c>
      <c r="AL17" s="8">
        <v>35447.19</v>
      </c>
      <c r="AM17" s="8">
        <v>292693.65999999997</v>
      </c>
      <c r="AN17" s="8">
        <v>33940.07</v>
      </c>
      <c r="AO17" s="8">
        <v>287284.02</v>
      </c>
      <c r="AP17" s="8">
        <v>26843</v>
      </c>
      <c r="AQ17" s="8">
        <v>267718</v>
      </c>
      <c r="AR17" s="8"/>
    </row>
    <row r="18" spans="1:45">
      <c r="A18" s="10" t="s">
        <v>16</v>
      </c>
      <c r="B18" s="11">
        <v>1612370.6225000003</v>
      </c>
      <c r="C18" s="11">
        <v>4532236.9121500002</v>
      </c>
      <c r="D18" s="11">
        <v>1412609.6566999999</v>
      </c>
      <c r="E18" s="11">
        <v>4599044.3199999994</v>
      </c>
      <c r="F18" s="11">
        <v>1233335.1165999998</v>
      </c>
      <c r="G18" s="11">
        <v>4746828.6462000003</v>
      </c>
      <c r="H18" s="11">
        <v>1195696.5393329998</v>
      </c>
      <c r="I18" s="11">
        <v>4877117.5563000003</v>
      </c>
      <c r="J18" s="11">
        <v>1066585.4521999999</v>
      </c>
      <c r="K18" s="11">
        <v>4739732.4283300005</v>
      </c>
      <c r="L18" s="11">
        <v>991511.11680000008</v>
      </c>
      <c r="M18" s="11">
        <v>4226495.8087999998</v>
      </c>
      <c r="N18" s="11">
        <v>905050.26619999995</v>
      </c>
      <c r="O18" s="11">
        <v>3895720.7927999999</v>
      </c>
      <c r="P18" s="11">
        <v>1015937.6079000001</v>
      </c>
      <c r="Q18" s="11">
        <v>3840136.2601999994</v>
      </c>
      <c r="R18" s="11">
        <v>995073.58523272723</v>
      </c>
      <c r="S18" s="11">
        <v>3754731.8090999997</v>
      </c>
      <c r="T18" s="11">
        <v>902255.92472999997</v>
      </c>
      <c r="U18" s="11">
        <v>3582726.0153000001</v>
      </c>
      <c r="V18" s="11">
        <v>776982.58500000008</v>
      </c>
      <c r="W18" s="11">
        <v>3343939.3720000004</v>
      </c>
      <c r="X18" s="11">
        <v>772384.36</v>
      </c>
      <c r="Y18" s="11">
        <v>3231182.95</v>
      </c>
      <c r="Z18" s="11">
        <v>712348.91</v>
      </c>
      <c r="AA18" s="11">
        <v>3250802.63</v>
      </c>
      <c r="AB18" s="11">
        <v>697173.16999999993</v>
      </c>
      <c r="AC18" s="11">
        <v>3170408.3200000003</v>
      </c>
      <c r="AD18" s="11">
        <v>624890</v>
      </c>
      <c r="AE18" s="11">
        <v>2803076.56</v>
      </c>
      <c r="AF18" s="11">
        <v>381349.43000000005</v>
      </c>
      <c r="AG18" s="11">
        <v>3962200.3699999992</v>
      </c>
      <c r="AH18" s="11">
        <v>402510.93</v>
      </c>
      <c r="AI18" s="11">
        <v>4368003.82</v>
      </c>
      <c r="AJ18" s="11">
        <v>531482.81999999995</v>
      </c>
      <c r="AK18" s="11">
        <v>4160617.45</v>
      </c>
      <c r="AL18" s="11">
        <v>526431.94999999995</v>
      </c>
      <c r="AM18" s="11">
        <v>3735411.41</v>
      </c>
      <c r="AN18" s="11">
        <v>327092.75</v>
      </c>
      <c r="AO18" s="11">
        <v>3450368.65</v>
      </c>
      <c r="AP18" s="12">
        <v>363898</v>
      </c>
      <c r="AQ18" s="12">
        <v>3252679</v>
      </c>
      <c r="AR18" s="12">
        <v>52365</v>
      </c>
      <c r="AS18" s="12">
        <v>483984</v>
      </c>
    </row>
    <row r="19" spans="1:4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>
      <c r="A20" s="14" t="s">
        <v>17</v>
      </c>
      <c r="V20" s="13"/>
      <c r="AF20" s="13"/>
      <c r="AG20" s="13"/>
      <c r="AH20" s="13"/>
      <c r="AI20" s="13"/>
    </row>
    <row r="21" spans="1:45" ht="15.75" customHeight="1"/>
    <row r="22" spans="1:45" ht="15.75" customHeight="1"/>
    <row r="23" spans="1:45" ht="15.75" customHeight="1"/>
    <row r="24" spans="1:45" ht="15.75" customHeight="1"/>
    <row r="25" spans="1:45" ht="15.75" customHeight="1"/>
    <row r="26" spans="1:45" ht="15.75" customHeight="1"/>
    <row r="27" spans="1:45" ht="15.75" customHeight="1"/>
    <row r="28" spans="1:45" ht="15.75" customHeight="1"/>
    <row r="29" spans="1:45" ht="15.75" customHeight="1"/>
    <row r="30" spans="1:45" ht="15.75" customHeight="1"/>
    <row r="31" spans="1:45" ht="15.75" customHeight="1"/>
    <row r="32" spans="1:4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AJ3:AK3"/>
    <mergeCell ref="AL3:AM3"/>
    <mergeCell ref="AN3:AO3"/>
    <mergeCell ref="AP3:AQ3"/>
    <mergeCell ref="AR3:AS3"/>
    <mergeCell ref="L3:M3"/>
    <mergeCell ref="N3:O3"/>
    <mergeCell ref="AD3:AE3"/>
    <mergeCell ref="AF3:AG3"/>
    <mergeCell ref="AH3:AI3"/>
    <mergeCell ref="P3:Q3"/>
    <mergeCell ref="R3:S3"/>
    <mergeCell ref="T3:U3"/>
    <mergeCell ref="V3:W3"/>
    <mergeCell ref="X3:Y3"/>
    <mergeCell ref="Z3:AA3"/>
    <mergeCell ref="AB3:AC3"/>
    <mergeCell ref="B3:C3"/>
    <mergeCell ref="D3:E3"/>
    <mergeCell ref="F3:G3"/>
    <mergeCell ref="H3:I3"/>
    <mergeCell ref="J3:K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showGridLines="0" workbookViewId="0">
      <selection sqref="A1:B2"/>
    </sheetView>
  </sheetViews>
  <sheetFormatPr baseColWidth="10" defaultColWidth="14.42578125" defaultRowHeight="15" customHeight="1"/>
  <cols>
    <col min="1" max="1" width="22.7109375" customWidth="1"/>
    <col min="2" max="2" width="72.7109375" customWidth="1"/>
    <col min="3" max="26" width="10.7109375" customWidth="1"/>
  </cols>
  <sheetData>
    <row r="1" spans="1:4" ht="12.75" customHeight="1">
      <c r="A1" s="30" t="s">
        <v>18</v>
      </c>
      <c r="B1" s="31"/>
    </row>
    <row r="2" spans="1:4" ht="12.75" customHeight="1">
      <c r="A2" s="32"/>
      <c r="B2" s="33"/>
      <c r="D2" s="13"/>
    </row>
    <row r="3" spans="1:4" ht="12.75" customHeight="1">
      <c r="A3" s="15" t="s">
        <v>19</v>
      </c>
      <c r="B3" s="16" t="s">
        <v>20</v>
      </c>
      <c r="D3" s="13"/>
    </row>
    <row r="4" spans="1:4" ht="12.75" customHeight="1">
      <c r="A4" s="17" t="s">
        <v>21</v>
      </c>
      <c r="B4" s="17" t="s">
        <v>22</v>
      </c>
      <c r="D4" s="13"/>
    </row>
    <row r="5" spans="1:4" ht="12.75" customHeight="1">
      <c r="A5" s="17" t="s">
        <v>23</v>
      </c>
      <c r="B5" s="17" t="s">
        <v>24</v>
      </c>
      <c r="D5" s="13"/>
    </row>
    <row r="6" spans="1:4" ht="12.75" customHeight="1">
      <c r="A6" s="17" t="s">
        <v>25</v>
      </c>
      <c r="B6" s="17" t="s">
        <v>26</v>
      </c>
      <c r="D6" s="13"/>
    </row>
    <row r="7" spans="1:4" ht="12.75" customHeight="1">
      <c r="A7" s="17" t="s">
        <v>27</v>
      </c>
      <c r="B7" s="18" t="s">
        <v>28</v>
      </c>
      <c r="D7" s="13"/>
    </row>
    <row r="8" spans="1:4" ht="12.75" customHeight="1">
      <c r="A8" s="17" t="s">
        <v>29</v>
      </c>
      <c r="B8" s="17" t="s">
        <v>30</v>
      </c>
      <c r="D8" s="13"/>
    </row>
    <row r="9" spans="1:4" ht="12.75" customHeight="1">
      <c r="A9" s="19" t="s">
        <v>31</v>
      </c>
      <c r="B9" s="20" t="s">
        <v>32</v>
      </c>
      <c r="D9" s="13"/>
    </row>
    <row r="10" spans="1:4" ht="16.5" customHeight="1">
      <c r="A10" s="15" t="s">
        <v>33</v>
      </c>
      <c r="B10" s="19" t="s">
        <v>34</v>
      </c>
      <c r="D10" s="13"/>
    </row>
    <row r="11" spans="1:4" ht="26.25" customHeight="1">
      <c r="A11" s="21" t="s">
        <v>35</v>
      </c>
      <c r="B11" s="22" t="s">
        <v>36</v>
      </c>
      <c r="D11" s="13"/>
    </row>
    <row r="12" spans="1:4" ht="12.75" customHeight="1">
      <c r="A12" s="21" t="s">
        <v>37</v>
      </c>
      <c r="B12" s="23" t="s">
        <v>38</v>
      </c>
      <c r="D12" s="13"/>
    </row>
    <row r="13" spans="1:4" ht="12.75" customHeight="1">
      <c r="A13" s="24" t="s">
        <v>39</v>
      </c>
      <c r="B13" s="25" t="s">
        <v>40</v>
      </c>
      <c r="D13" s="13"/>
    </row>
    <row r="14" spans="1:4" ht="16.5" customHeight="1">
      <c r="A14" s="19" t="s">
        <v>41</v>
      </c>
      <c r="B14" s="19" t="s">
        <v>42</v>
      </c>
      <c r="D14" s="13"/>
    </row>
    <row r="15" spans="1:4" ht="17.25" customHeight="1">
      <c r="A15" s="21" t="s">
        <v>35</v>
      </c>
      <c r="B15" s="22" t="s">
        <v>43</v>
      </c>
      <c r="D15" s="13"/>
    </row>
    <row r="16" spans="1:4" ht="12.75" customHeight="1">
      <c r="A16" s="21" t="s">
        <v>37</v>
      </c>
      <c r="B16" s="23" t="s">
        <v>44</v>
      </c>
      <c r="D16" s="13"/>
    </row>
    <row r="17" spans="1:4" ht="12.75" customHeight="1">
      <c r="A17" s="24" t="s">
        <v>39</v>
      </c>
      <c r="B17" s="25" t="s">
        <v>45</v>
      </c>
      <c r="D17" s="13"/>
    </row>
    <row r="18" spans="1:4" ht="33" customHeight="1">
      <c r="A18" s="17" t="s">
        <v>46</v>
      </c>
      <c r="B18" s="17" t="s">
        <v>47</v>
      </c>
      <c r="D18" s="13"/>
    </row>
    <row r="19" spans="1:4" ht="12.75" customHeight="1">
      <c r="A19" s="17" t="s">
        <v>48</v>
      </c>
      <c r="B19" s="18" t="s">
        <v>49</v>
      </c>
      <c r="D19" s="13"/>
    </row>
    <row r="20" spans="1:4" ht="12.75" customHeight="1">
      <c r="A20" s="17" t="s">
        <v>50</v>
      </c>
      <c r="B20" s="26"/>
      <c r="D20" s="13"/>
    </row>
    <row r="21" spans="1:4" ht="12.75" customHeight="1">
      <c r="A21" s="19" t="s">
        <v>51</v>
      </c>
      <c r="B21" s="27" t="s">
        <v>52</v>
      </c>
      <c r="D21" s="13"/>
    </row>
    <row r="22" spans="1:4" ht="15.75" customHeight="1">
      <c r="D22" s="13"/>
    </row>
    <row r="23" spans="1:4" ht="15.75" customHeight="1">
      <c r="D23" s="13"/>
    </row>
    <row r="24" spans="1:4" ht="15.75" customHeight="1">
      <c r="D24" s="13"/>
    </row>
    <row r="25" spans="1:4" ht="15.75" customHeight="1">
      <c r="D25" s="13"/>
    </row>
    <row r="26" spans="1:4" ht="15.75" customHeight="1">
      <c r="D26" s="13"/>
    </row>
    <row r="27" spans="1:4" ht="15.75" customHeight="1">
      <c r="D27" s="13"/>
    </row>
    <row r="28" spans="1:4" ht="15.75" customHeight="1">
      <c r="D28" s="13"/>
    </row>
    <row r="29" spans="1:4" ht="15.75" customHeight="1">
      <c r="D29" s="13"/>
    </row>
    <row r="30" spans="1:4" ht="15.75" customHeight="1">
      <c r="D30" s="13"/>
    </row>
    <row r="31" spans="1:4" ht="15.75" customHeight="1">
      <c r="D31" s="13"/>
    </row>
    <row r="32" spans="1:4" ht="15.75" customHeight="1">
      <c r="D32" s="13"/>
    </row>
    <row r="33" spans="4:4" ht="15.75" customHeight="1">
      <c r="D33" s="13"/>
    </row>
    <row r="34" spans="4:4" ht="15.75" customHeight="1">
      <c r="D34" s="13"/>
    </row>
    <row r="35" spans="4:4" ht="15.75" customHeight="1">
      <c r="D35" s="13"/>
    </row>
    <row r="36" spans="4:4" ht="15.75" customHeight="1">
      <c r="D36" s="13"/>
    </row>
    <row r="37" spans="4:4" ht="15.75" customHeight="1">
      <c r="D37" s="13"/>
    </row>
    <row r="38" spans="4:4" ht="15.75" customHeight="1">
      <c r="D38" s="13"/>
    </row>
    <row r="39" spans="4:4" ht="15.75" customHeight="1">
      <c r="D39" s="13"/>
    </row>
    <row r="40" spans="4:4" ht="15.75" customHeight="1">
      <c r="D40" s="13"/>
    </row>
    <row r="41" spans="4:4" ht="15.75" customHeight="1">
      <c r="D41" s="13"/>
    </row>
    <row r="42" spans="4:4" ht="15.75" customHeight="1">
      <c r="D42" s="13"/>
    </row>
    <row r="43" spans="4:4" ht="15.75" customHeight="1">
      <c r="D43" s="13"/>
    </row>
    <row r="44" spans="4:4" ht="15.75" customHeight="1">
      <c r="D44" s="13"/>
    </row>
    <row r="45" spans="4:4" ht="15.75" customHeight="1">
      <c r="D45" s="13"/>
    </row>
    <row r="46" spans="4:4" ht="15.75" customHeight="1">
      <c r="D46" s="13"/>
    </row>
    <row r="47" spans="4:4" ht="15.75" customHeight="1">
      <c r="D47" s="13"/>
    </row>
    <row r="48" spans="4:4" ht="15.75" customHeight="1">
      <c r="D48" s="13"/>
    </row>
    <row r="49" spans="4:4" ht="15.75" customHeight="1">
      <c r="D49" s="13"/>
    </row>
    <row r="50" spans="4:4" ht="15.75" customHeight="1">
      <c r="D50" s="13"/>
    </row>
    <row r="51" spans="4:4" ht="15.75" customHeight="1">
      <c r="D51" s="13"/>
    </row>
    <row r="52" spans="4:4" ht="15.75" customHeight="1">
      <c r="D52" s="13"/>
    </row>
    <row r="53" spans="4:4" ht="15.75" customHeight="1">
      <c r="D53" s="13"/>
    </row>
    <row r="54" spans="4:4" ht="15.75" customHeight="1">
      <c r="D54" s="13"/>
    </row>
    <row r="55" spans="4:4" ht="15.75" customHeight="1">
      <c r="D55" s="13"/>
    </row>
    <row r="56" spans="4:4" ht="15.75" customHeight="1">
      <c r="D56" s="13"/>
    </row>
    <row r="57" spans="4:4" ht="15.75" customHeight="1">
      <c r="D57" s="13"/>
    </row>
    <row r="58" spans="4:4" ht="15.75" customHeight="1">
      <c r="D58" s="13"/>
    </row>
    <row r="59" spans="4:4" ht="15.75" customHeight="1">
      <c r="D59" s="13"/>
    </row>
    <row r="60" spans="4:4" ht="15.75" customHeight="1">
      <c r="D60" s="13"/>
    </row>
    <row r="61" spans="4:4" ht="15.75" customHeight="1">
      <c r="D61" s="13"/>
    </row>
    <row r="62" spans="4:4" ht="15.75" customHeight="1">
      <c r="D62" s="13"/>
    </row>
    <row r="63" spans="4:4" ht="15.75" customHeight="1">
      <c r="D63" s="13"/>
    </row>
    <row r="64" spans="4:4" ht="15.75" customHeight="1">
      <c r="D64" s="13"/>
    </row>
    <row r="65" spans="4:4" ht="15.75" customHeight="1">
      <c r="D65" s="13"/>
    </row>
    <row r="66" spans="4:4" ht="15.75" customHeight="1">
      <c r="D66" s="13"/>
    </row>
    <row r="67" spans="4:4" ht="15.75" customHeight="1">
      <c r="D67" s="13"/>
    </row>
    <row r="68" spans="4:4" ht="15.75" customHeight="1">
      <c r="D68" s="13"/>
    </row>
    <row r="69" spans="4:4" ht="15.75" customHeight="1">
      <c r="D69" s="13"/>
    </row>
    <row r="70" spans="4:4" ht="15.75" customHeight="1">
      <c r="D70" s="13"/>
    </row>
    <row r="71" spans="4:4" ht="15.75" customHeight="1">
      <c r="D71" s="13"/>
    </row>
    <row r="72" spans="4:4" ht="15.75" customHeight="1">
      <c r="D72" s="13"/>
    </row>
    <row r="73" spans="4:4" ht="15.75" customHeight="1">
      <c r="D73" s="13"/>
    </row>
    <row r="74" spans="4:4" ht="15.75" customHeight="1">
      <c r="D74" s="13"/>
    </row>
    <row r="75" spans="4:4" ht="15.75" customHeight="1">
      <c r="D75" s="13"/>
    </row>
    <row r="76" spans="4:4" ht="15.75" customHeight="1">
      <c r="D76" s="13"/>
    </row>
    <row r="77" spans="4:4" ht="15.75" customHeight="1">
      <c r="D77" s="13"/>
    </row>
    <row r="78" spans="4:4" ht="15.75" customHeight="1">
      <c r="D78" s="13"/>
    </row>
    <row r="79" spans="4:4" ht="15.75" customHeight="1">
      <c r="D79" s="13"/>
    </row>
    <row r="80" spans="4:4" ht="15.75" customHeight="1">
      <c r="D80" s="13"/>
    </row>
    <row r="81" spans="4:4" ht="15.75" customHeight="1">
      <c r="D81" s="13"/>
    </row>
    <row r="82" spans="4:4" ht="15.75" customHeight="1">
      <c r="D82" s="13"/>
    </row>
    <row r="83" spans="4:4" ht="15.75" customHeight="1">
      <c r="D83" s="13"/>
    </row>
    <row r="84" spans="4:4" ht="15.75" customHeight="1">
      <c r="D84" s="13"/>
    </row>
    <row r="85" spans="4:4" ht="15.75" customHeight="1">
      <c r="D85" s="13"/>
    </row>
    <row r="86" spans="4:4" ht="15.75" customHeight="1">
      <c r="D86" s="13"/>
    </row>
    <row r="87" spans="4:4" ht="15.75" customHeight="1">
      <c r="D87" s="13"/>
    </row>
    <row r="88" spans="4:4" ht="15.75" customHeight="1">
      <c r="D88" s="13"/>
    </row>
    <row r="89" spans="4:4" ht="15.75" customHeight="1">
      <c r="D89" s="13"/>
    </row>
    <row r="90" spans="4:4" ht="15.75" customHeight="1">
      <c r="D90" s="13"/>
    </row>
    <row r="91" spans="4:4" ht="15.75" customHeight="1">
      <c r="D91" s="13"/>
    </row>
    <row r="92" spans="4:4" ht="15.75" customHeight="1">
      <c r="D92" s="13"/>
    </row>
    <row r="93" spans="4:4" ht="15.75" customHeight="1">
      <c r="D93" s="13"/>
    </row>
    <row r="94" spans="4:4" ht="15.75" customHeight="1">
      <c r="D94" s="13"/>
    </row>
    <row r="95" spans="4:4" ht="15.75" customHeight="1">
      <c r="D95" s="13"/>
    </row>
    <row r="96" spans="4:4" ht="15.75" customHeight="1">
      <c r="D96" s="13"/>
    </row>
    <row r="97" spans="4:4" ht="15.75" customHeight="1">
      <c r="D97" s="13"/>
    </row>
    <row r="98" spans="4:4" ht="15.75" customHeight="1">
      <c r="D98" s="13"/>
    </row>
    <row r="99" spans="4:4" ht="15.75" customHeight="1">
      <c r="D99" s="13"/>
    </row>
    <row r="100" spans="4:4" ht="15.75" customHeight="1">
      <c r="D100" s="13"/>
    </row>
    <row r="101" spans="4:4" ht="15.75" customHeight="1">
      <c r="D101" s="13"/>
    </row>
    <row r="102" spans="4:4" ht="15.75" customHeight="1">
      <c r="D102" s="13"/>
    </row>
    <row r="103" spans="4:4" ht="15.75" customHeight="1">
      <c r="D103" s="13"/>
    </row>
    <row r="104" spans="4:4" ht="15.75" customHeight="1">
      <c r="D104" s="13"/>
    </row>
    <row r="105" spans="4:4" ht="15.75" customHeight="1">
      <c r="D105" s="13"/>
    </row>
    <row r="106" spans="4:4" ht="15.75" customHeight="1">
      <c r="D106" s="13"/>
    </row>
    <row r="107" spans="4:4" ht="15.75" customHeight="1">
      <c r="D107" s="13"/>
    </row>
    <row r="108" spans="4:4" ht="15.75" customHeight="1">
      <c r="D108" s="13"/>
    </row>
    <row r="109" spans="4:4" ht="15.75" customHeight="1">
      <c r="D109" s="13"/>
    </row>
    <row r="110" spans="4:4" ht="15.75" customHeight="1">
      <c r="D110" s="13"/>
    </row>
    <row r="111" spans="4:4" ht="15.75" customHeight="1">
      <c r="D111" s="13"/>
    </row>
    <row r="112" spans="4:4" ht="15.75" customHeight="1">
      <c r="D112" s="13"/>
    </row>
    <row r="113" spans="4:4" ht="15.75" customHeight="1">
      <c r="D113" s="13"/>
    </row>
    <row r="114" spans="4:4" ht="15.75" customHeight="1">
      <c r="D114" s="13"/>
    </row>
    <row r="115" spans="4:4" ht="15.75" customHeight="1">
      <c r="D115" s="13"/>
    </row>
    <row r="116" spans="4:4" ht="15.75" customHeight="1">
      <c r="D116" s="13"/>
    </row>
    <row r="117" spans="4:4" ht="15.75" customHeight="1">
      <c r="D117" s="13"/>
    </row>
    <row r="118" spans="4:4" ht="15.75" customHeight="1">
      <c r="D118" s="13"/>
    </row>
    <row r="119" spans="4:4" ht="15.75" customHeight="1">
      <c r="D119" s="13"/>
    </row>
    <row r="120" spans="4:4" ht="15.75" customHeight="1">
      <c r="D120" s="13"/>
    </row>
    <row r="121" spans="4:4" ht="15.75" customHeight="1">
      <c r="D121" s="13"/>
    </row>
    <row r="122" spans="4:4" ht="15.75" customHeight="1">
      <c r="D122" s="13"/>
    </row>
    <row r="123" spans="4:4" ht="15.75" customHeight="1">
      <c r="D123" s="13"/>
    </row>
    <row r="124" spans="4:4" ht="15.75" customHeight="1">
      <c r="D124" s="13"/>
    </row>
    <row r="125" spans="4:4" ht="15.75" customHeight="1">
      <c r="D125" s="13"/>
    </row>
    <row r="126" spans="4:4" ht="15.75" customHeight="1">
      <c r="D126" s="13"/>
    </row>
    <row r="127" spans="4:4" ht="15.75" customHeight="1">
      <c r="D127" s="13"/>
    </row>
    <row r="128" spans="4:4" ht="15.75" customHeight="1">
      <c r="D128" s="13"/>
    </row>
    <row r="129" spans="4:4" ht="15.75" customHeight="1">
      <c r="D129" s="13"/>
    </row>
    <row r="130" spans="4:4" ht="15.75" customHeight="1">
      <c r="D130" s="13"/>
    </row>
    <row r="131" spans="4:4" ht="15.75" customHeight="1">
      <c r="D131" s="13"/>
    </row>
    <row r="132" spans="4:4" ht="15.75" customHeight="1">
      <c r="D132" s="13"/>
    </row>
    <row r="133" spans="4:4" ht="15.75" customHeight="1">
      <c r="D133" s="13"/>
    </row>
    <row r="134" spans="4:4" ht="15.75" customHeight="1">
      <c r="D134" s="13"/>
    </row>
    <row r="135" spans="4:4" ht="15.75" customHeight="1">
      <c r="D135" s="13"/>
    </row>
    <row r="136" spans="4:4" ht="15.75" customHeight="1">
      <c r="D136" s="13"/>
    </row>
    <row r="137" spans="4:4" ht="15.75" customHeight="1">
      <c r="D137" s="13"/>
    </row>
    <row r="138" spans="4:4" ht="15.75" customHeight="1">
      <c r="D138" s="13"/>
    </row>
    <row r="139" spans="4:4" ht="15.75" customHeight="1">
      <c r="D139" s="13"/>
    </row>
    <row r="140" spans="4:4" ht="15.75" customHeight="1">
      <c r="D140" s="13"/>
    </row>
    <row r="141" spans="4:4" ht="15.75" customHeight="1">
      <c r="D141" s="13"/>
    </row>
    <row r="142" spans="4:4" ht="15.75" customHeight="1">
      <c r="D142" s="13"/>
    </row>
    <row r="143" spans="4:4" ht="15.75" customHeight="1">
      <c r="D143" s="13"/>
    </row>
    <row r="144" spans="4:4" ht="15.75" customHeight="1">
      <c r="D144" s="13"/>
    </row>
    <row r="145" spans="4:4" ht="15.75" customHeight="1">
      <c r="D145" s="13"/>
    </row>
    <row r="146" spans="4:4" ht="15.75" customHeight="1">
      <c r="D146" s="13"/>
    </row>
    <row r="147" spans="4:4" ht="15.75" customHeight="1">
      <c r="D147" s="13"/>
    </row>
    <row r="148" spans="4:4" ht="15.75" customHeight="1">
      <c r="D148" s="13"/>
    </row>
    <row r="149" spans="4:4" ht="15.75" customHeight="1">
      <c r="D149" s="13"/>
    </row>
    <row r="150" spans="4:4" ht="15.75" customHeight="1">
      <c r="D150" s="13"/>
    </row>
    <row r="151" spans="4:4" ht="15.75" customHeight="1">
      <c r="D151" s="13"/>
    </row>
    <row r="152" spans="4:4" ht="15.75" customHeight="1">
      <c r="D152" s="13"/>
    </row>
    <row r="153" spans="4:4" ht="15.75" customHeight="1">
      <c r="D153" s="13"/>
    </row>
    <row r="154" spans="4:4" ht="15.75" customHeight="1">
      <c r="D154" s="13"/>
    </row>
    <row r="155" spans="4:4" ht="15.75" customHeight="1">
      <c r="D155" s="13"/>
    </row>
    <row r="156" spans="4:4" ht="15.75" customHeight="1">
      <c r="D156" s="13"/>
    </row>
    <row r="157" spans="4:4" ht="15.75" customHeight="1">
      <c r="D157" s="13"/>
    </row>
    <row r="158" spans="4:4" ht="15.75" customHeight="1">
      <c r="D158" s="13"/>
    </row>
    <row r="159" spans="4:4" ht="15.75" customHeight="1">
      <c r="D159" s="13"/>
    </row>
    <row r="160" spans="4:4" ht="15.75" customHeight="1">
      <c r="D160" s="13"/>
    </row>
    <row r="161" spans="4:4" ht="15.75" customHeight="1">
      <c r="D161" s="13"/>
    </row>
    <row r="162" spans="4:4" ht="15.75" customHeight="1">
      <c r="D162" s="13"/>
    </row>
    <row r="163" spans="4:4" ht="15.75" customHeight="1">
      <c r="D163" s="13"/>
    </row>
    <row r="164" spans="4:4" ht="15.75" customHeight="1">
      <c r="D164" s="13"/>
    </row>
    <row r="165" spans="4:4" ht="15.75" customHeight="1">
      <c r="D165" s="13"/>
    </row>
    <row r="166" spans="4:4" ht="15.75" customHeight="1">
      <c r="D166" s="13"/>
    </row>
    <row r="167" spans="4:4" ht="15.75" customHeight="1">
      <c r="D167" s="13"/>
    </row>
    <row r="168" spans="4:4" ht="15.75" customHeight="1">
      <c r="D168" s="13"/>
    </row>
    <row r="169" spans="4:4" ht="15.75" customHeight="1">
      <c r="D169" s="13"/>
    </row>
    <row r="170" spans="4:4" ht="15.75" customHeight="1">
      <c r="D170" s="13"/>
    </row>
    <row r="171" spans="4:4" ht="15.75" customHeight="1">
      <c r="D171" s="13"/>
    </row>
    <row r="172" spans="4:4" ht="15.75" customHeight="1">
      <c r="D172" s="13"/>
    </row>
    <row r="173" spans="4:4" ht="15.75" customHeight="1">
      <c r="D173" s="13"/>
    </row>
    <row r="174" spans="4:4" ht="15.75" customHeight="1">
      <c r="D174" s="13"/>
    </row>
    <row r="175" spans="4:4" ht="15.75" customHeight="1">
      <c r="D175" s="13"/>
    </row>
    <row r="176" spans="4:4" ht="15.75" customHeight="1">
      <c r="D176" s="13"/>
    </row>
    <row r="177" spans="4:4" ht="15.75" customHeight="1">
      <c r="D177" s="13"/>
    </row>
    <row r="178" spans="4:4" ht="15.75" customHeight="1">
      <c r="D178" s="13"/>
    </row>
    <row r="179" spans="4:4" ht="15.75" customHeight="1">
      <c r="D179" s="13"/>
    </row>
    <row r="180" spans="4:4" ht="15.75" customHeight="1">
      <c r="D180" s="13"/>
    </row>
    <row r="181" spans="4:4" ht="15.75" customHeight="1">
      <c r="D181" s="13"/>
    </row>
    <row r="182" spans="4:4" ht="15.75" customHeight="1">
      <c r="D182" s="13"/>
    </row>
    <row r="183" spans="4:4" ht="15.75" customHeight="1">
      <c r="D183" s="13"/>
    </row>
    <row r="184" spans="4:4" ht="15.75" customHeight="1">
      <c r="D184" s="13"/>
    </row>
    <row r="185" spans="4:4" ht="15.75" customHeight="1">
      <c r="D185" s="13"/>
    </row>
    <row r="186" spans="4:4" ht="15.75" customHeight="1">
      <c r="D186" s="13"/>
    </row>
    <row r="187" spans="4:4" ht="15.75" customHeight="1">
      <c r="D187" s="13"/>
    </row>
    <row r="188" spans="4:4" ht="15.75" customHeight="1">
      <c r="D188" s="13"/>
    </row>
    <row r="189" spans="4:4" ht="15.75" customHeight="1">
      <c r="D189" s="13"/>
    </row>
    <row r="190" spans="4:4" ht="15.75" customHeight="1">
      <c r="D190" s="13"/>
    </row>
    <row r="191" spans="4:4" ht="15.75" customHeight="1">
      <c r="D191" s="13"/>
    </row>
    <row r="192" spans="4:4" ht="15.75" customHeight="1">
      <c r="D192" s="13"/>
    </row>
    <row r="193" spans="4:4" ht="15.75" customHeight="1">
      <c r="D193" s="13"/>
    </row>
    <row r="194" spans="4:4" ht="15.75" customHeight="1">
      <c r="D194" s="13"/>
    </row>
    <row r="195" spans="4:4" ht="15.75" customHeight="1">
      <c r="D195" s="13"/>
    </row>
    <row r="196" spans="4:4" ht="15.75" customHeight="1">
      <c r="D196" s="13"/>
    </row>
    <row r="197" spans="4:4" ht="15.75" customHeight="1">
      <c r="D197" s="13"/>
    </row>
    <row r="198" spans="4:4" ht="15.75" customHeight="1">
      <c r="D198" s="13"/>
    </row>
    <row r="199" spans="4:4" ht="15.75" customHeight="1">
      <c r="D199" s="13"/>
    </row>
    <row r="200" spans="4:4" ht="15.75" customHeight="1">
      <c r="D200" s="13"/>
    </row>
    <row r="201" spans="4:4" ht="15.75" customHeight="1">
      <c r="D201" s="13"/>
    </row>
    <row r="202" spans="4:4" ht="15.75" customHeight="1">
      <c r="D202" s="13"/>
    </row>
    <row r="203" spans="4:4" ht="15.75" customHeight="1">
      <c r="D203" s="13"/>
    </row>
    <row r="204" spans="4:4" ht="15.75" customHeight="1">
      <c r="D204" s="13"/>
    </row>
    <row r="205" spans="4:4" ht="15.75" customHeight="1">
      <c r="D205" s="13"/>
    </row>
    <row r="206" spans="4:4" ht="15.75" customHeight="1">
      <c r="D206" s="13"/>
    </row>
    <row r="207" spans="4:4" ht="15.75" customHeight="1">
      <c r="D207" s="13"/>
    </row>
    <row r="208" spans="4:4" ht="15.75" customHeight="1">
      <c r="D208" s="13"/>
    </row>
    <row r="209" spans="4:4" ht="15.75" customHeight="1">
      <c r="D209" s="13"/>
    </row>
    <row r="210" spans="4:4" ht="15.75" customHeight="1">
      <c r="D210" s="13"/>
    </row>
    <row r="211" spans="4:4" ht="15.75" customHeight="1">
      <c r="D211" s="13"/>
    </row>
    <row r="212" spans="4:4" ht="15.75" customHeight="1">
      <c r="D212" s="13"/>
    </row>
    <row r="213" spans="4:4" ht="15.75" customHeight="1">
      <c r="D213" s="13"/>
    </row>
    <row r="214" spans="4:4" ht="15.75" customHeight="1">
      <c r="D214" s="13"/>
    </row>
    <row r="215" spans="4:4" ht="15.75" customHeight="1">
      <c r="D215" s="13"/>
    </row>
    <row r="216" spans="4:4" ht="15.75" customHeight="1">
      <c r="D216" s="13"/>
    </row>
    <row r="217" spans="4:4" ht="15.75" customHeight="1">
      <c r="D217" s="13"/>
    </row>
    <row r="218" spans="4:4" ht="15.75" customHeight="1">
      <c r="D218" s="13"/>
    </row>
    <row r="219" spans="4:4" ht="15.75" customHeight="1">
      <c r="D219" s="13"/>
    </row>
    <row r="220" spans="4:4" ht="15.75" customHeight="1">
      <c r="D220" s="13"/>
    </row>
    <row r="221" spans="4:4" ht="15.75" customHeight="1">
      <c r="D221" s="13"/>
    </row>
    <row r="222" spans="4:4" ht="15.75" customHeight="1"/>
    <row r="223" spans="4:4" ht="15.75" customHeight="1"/>
    <row r="224" spans="4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14_2_01</vt:lpstr>
      <vt:lpstr>Ficha Tecnica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Camila Cantero</cp:lastModifiedBy>
  <dcterms:created xsi:type="dcterms:W3CDTF">2016-06-22T18:29:23Z</dcterms:created>
  <dcterms:modified xsi:type="dcterms:W3CDTF">2022-04-21T15:19:11Z</dcterms:modified>
</cp:coreProperties>
</file>